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2026\HOTO\"/>
    </mc:Choice>
  </mc:AlternateContent>
  <bookViews>
    <workbookView xWindow="0" yWindow="0" windowWidth="19170" windowHeight="6060" tabRatio="903" activeTab="2"/>
  </bookViews>
  <sheets>
    <sheet name="HOTO Version Log" sheetId="43" r:id="rId1"/>
    <sheet name="HOTO Instructions" sheetId="41" r:id="rId2"/>
    <sheet name="0. Project Details" sheetId="34" r:id="rId3"/>
    <sheet name="1. HOTO Checklist Signatures" sheetId="38" r:id="rId4"/>
    <sheet name="2. Proj Lifecycle &amp; HOTO Plan" sheetId="35" r:id="rId5"/>
    <sheet name="3. Data Provision Checklist" sheetId="44" r:id="rId6"/>
    <sheet name="4. DLP Checklist" sheetId="40" r:id="rId7"/>
    <sheet name="5. HOTO Caveat Logs" sheetId="37" r:id="rId8"/>
    <sheet name="6. Proj Lifecycle Criteria Inst" sheetId="46" r:id="rId9"/>
    <sheet name="7.Data Provision Checklist Inst" sheetId="45" r:id="rId10"/>
    <sheet name="8.EIPP Template" sheetId="52" r:id="rId11"/>
    <sheet name="HOTO RACI " sheetId="50" r:id="rId12"/>
    <sheet name="Abbr. &amp; Definitions" sheetId="9" r:id="rId13"/>
    <sheet name="Reference Cells" sheetId="54" state="hidden" r:id="rId14"/>
  </sheets>
  <definedNames>
    <definedName name="N_A">'0. Project Details'!$G$2:$G$3</definedName>
    <definedName name="_xlnm.Print_Area" localSheetId="3">'1. HOTO Checklist Signatures'!$A$1:$H$43</definedName>
    <definedName name="Required">'0. Project Details'!$F$2:$F$3</definedName>
  </definedNames>
  <calcPr calcId="162913" iterate="1"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44" l="1"/>
  <c r="E27" i="44"/>
  <c r="E13" i="44"/>
  <c r="D6" i="45" l="1"/>
  <c r="D32" i="46" l="1"/>
  <c r="D49" i="46"/>
  <c r="B49" i="46"/>
  <c r="B48" i="46"/>
  <c r="C9" i="46" l="1"/>
  <c r="E7" i="35"/>
  <c r="B7" i="35"/>
  <c r="D31" i="45" l="1"/>
  <c r="G44" i="35" l="1"/>
  <c r="D44" i="35"/>
  <c r="D30" i="35"/>
  <c r="D18" i="35"/>
  <c r="D11" i="35"/>
  <c r="D5" i="45" l="1"/>
  <c r="C34" i="45" l="1"/>
  <c r="D39" i="44"/>
  <c r="C33" i="45"/>
  <c r="C38" i="45"/>
  <c r="D38" i="45"/>
  <c r="D27" i="45"/>
  <c r="C31" i="45"/>
  <c r="C5" i="45" l="1"/>
  <c r="C12" i="45" l="1"/>
  <c r="D25" i="45" l="1"/>
  <c r="C25" i="45"/>
  <c r="C21" i="45"/>
  <c r="C23" i="45"/>
  <c r="C19" i="45"/>
  <c r="C18" i="45"/>
  <c r="D18" i="45"/>
  <c r="C10" i="45"/>
  <c r="D16" i="45" l="1"/>
  <c r="C86" i="46"/>
  <c r="G79" i="35"/>
  <c r="D79" i="35"/>
  <c r="D70" i="35"/>
  <c r="G70" i="35"/>
  <c r="G30" i="35"/>
  <c r="G21" i="35"/>
  <c r="D21" i="35"/>
  <c r="G18" i="35"/>
  <c r="E43" i="44"/>
  <c r="E42" i="44"/>
  <c r="E36" i="44"/>
  <c r="E35" i="44"/>
  <c r="E33" i="44"/>
  <c r="E25" i="44"/>
  <c r="E24" i="44"/>
  <c r="E22" i="44"/>
  <c r="E20" i="44"/>
  <c r="E19" i="44"/>
  <c r="E16" i="44"/>
  <c r="E12" i="44"/>
  <c r="E14" i="44"/>
  <c r="C8" i="45" l="1"/>
  <c r="C6" i="45"/>
  <c r="C12" i="44" s="1"/>
  <c r="C43" i="44"/>
  <c r="C44" i="44"/>
  <c r="C42" i="44"/>
  <c r="C34" i="44"/>
  <c r="C35" i="44"/>
  <c r="C36" i="44"/>
  <c r="C37" i="44"/>
  <c r="C38" i="44"/>
  <c r="C39" i="44"/>
  <c r="C40" i="44"/>
  <c r="C33" i="44"/>
  <c r="C25" i="44"/>
  <c r="C26" i="44"/>
  <c r="C27" i="44"/>
  <c r="C29" i="44"/>
  <c r="C30" i="44"/>
  <c r="C31" i="44"/>
  <c r="C24" i="44"/>
  <c r="C18" i="44"/>
  <c r="C15" i="44"/>
  <c r="C16" i="44"/>
  <c r="C11" i="44"/>
  <c r="C34" i="46"/>
  <c r="C8" i="46"/>
  <c r="D34" i="45"/>
  <c r="D33" i="45"/>
  <c r="D30" i="45"/>
  <c r="D29" i="45"/>
  <c r="D23" i="45"/>
  <c r="D22" i="45"/>
  <c r="D21" i="45"/>
  <c r="D19" i="45"/>
  <c r="D15" i="45"/>
  <c r="D14" i="45"/>
  <c r="D13" i="45"/>
  <c r="G11" i="35"/>
  <c r="C22" i="45" l="1"/>
  <c r="C28" i="44" s="1"/>
  <c r="D12" i="45" l="1"/>
  <c r="C16" i="45"/>
  <c r="C22" i="44" s="1"/>
  <c r="C15" i="45"/>
  <c r="C21" i="44" s="1"/>
  <c r="C14" i="45"/>
  <c r="C20" i="44" s="1"/>
  <c r="C13" i="45" l="1"/>
  <c r="C19" i="44" s="1"/>
  <c r="C7" i="45"/>
  <c r="C13" i="44" s="1"/>
  <c r="C14" i="44"/>
  <c r="A6" i="38" l="1"/>
  <c r="D62" i="46" l="1"/>
  <c r="F35" i="35" l="1"/>
  <c r="F75" i="35"/>
  <c r="B78" i="46" l="1"/>
  <c r="D29" i="46"/>
  <c r="F27" i="35"/>
  <c r="F31" i="35"/>
  <c r="D87" i="46"/>
  <c r="B87" i="46"/>
  <c r="D78" i="46"/>
  <c r="B29" i="46"/>
  <c r="A27" i="40"/>
  <c r="B32" i="46"/>
  <c r="D16" i="46"/>
  <c r="D45" i="46"/>
  <c r="D6" i="46"/>
  <c r="D4" i="46"/>
  <c r="B30" i="46"/>
  <c r="B9" i="46"/>
  <c r="C12" i="52"/>
  <c r="C14" i="52"/>
  <c r="C13" i="52"/>
  <c r="C10" i="52"/>
  <c r="C9" i="52"/>
  <c r="C8" i="52"/>
  <c r="C7" i="52"/>
  <c r="C6" i="52"/>
  <c r="C5" i="52"/>
  <c r="C4" i="52"/>
  <c r="A9" i="37"/>
  <c r="A6" i="44"/>
  <c r="F2" i="35"/>
  <c r="A7" i="38"/>
  <c r="F6" i="35"/>
  <c r="C11" i="38" s="1"/>
  <c r="C4" i="44"/>
  <c r="E3" i="35"/>
  <c r="E2" i="35"/>
  <c r="B3" i="35"/>
  <c r="B2" i="35"/>
  <c r="D36" i="46"/>
  <c r="C5" i="44"/>
  <c r="C7" i="37"/>
  <c r="C8" i="37"/>
  <c r="B6" i="40"/>
  <c r="B5" i="40"/>
  <c r="B4" i="40"/>
  <c r="B63" i="46"/>
  <c r="D71" i="46"/>
  <c r="B71" i="46"/>
  <c r="C2" i="44"/>
  <c r="D18" i="46"/>
  <c r="B36" i="46"/>
  <c r="D8" i="46"/>
  <c r="C3" i="44"/>
  <c r="D54" i="46"/>
  <c r="A12" i="37"/>
  <c r="D55" i="46"/>
  <c r="B55" i="46"/>
  <c r="C19" i="38"/>
  <c r="D59" i="46"/>
  <c r="B59" i="46"/>
  <c r="F72" i="35"/>
  <c r="C15" i="38"/>
  <c r="C14" i="38"/>
  <c r="F19" i="35"/>
  <c r="C13" i="38"/>
  <c r="F9" i="35"/>
  <c r="C12" i="38"/>
  <c r="D86" i="46"/>
  <c r="D85" i="46"/>
  <c r="D84" i="46"/>
  <c r="D83" i="46"/>
  <c r="D81" i="46"/>
  <c r="D80" i="46"/>
  <c r="D77" i="46"/>
  <c r="D76" i="46"/>
  <c r="D75" i="46"/>
  <c r="D74" i="46"/>
  <c r="D73" i="46"/>
  <c r="D72" i="46"/>
  <c r="D70" i="46"/>
  <c r="D69" i="46"/>
  <c r="D68" i="46"/>
  <c r="D67" i="46"/>
  <c r="D66" i="46"/>
  <c r="D65" i="46"/>
  <c r="D64" i="46"/>
  <c r="D63" i="46"/>
  <c r="D61" i="46"/>
  <c r="D60" i="46"/>
  <c r="D58" i="46"/>
  <c r="D57" i="46"/>
  <c r="D56" i="46"/>
  <c r="D53" i="46"/>
  <c r="D52" i="46"/>
  <c r="D51" i="46"/>
  <c r="D50" i="46"/>
  <c r="D48" i="46"/>
  <c r="D47" i="46"/>
  <c r="D46" i="46"/>
  <c r="D43" i="46"/>
  <c r="D41" i="46"/>
  <c r="D39" i="46"/>
  <c r="D38" i="46"/>
  <c r="D34" i="46"/>
  <c r="D33" i="46"/>
  <c r="D30" i="46"/>
  <c r="D28" i="46"/>
  <c r="D27" i="46"/>
  <c r="B27" i="46"/>
  <c r="D24" i="46"/>
  <c r="D25" i="46"/>
  <c r="D21" i="46"/>
  <c r="D19" i="46"/>
  <c r="D17" i="46"/>
  <c r="D15" i="46"/>
  <c r="D13" i="46"/>
  <c r="D10" i="46"/>
  <c r="D9" i="46"/>
  <c r="B86" i="46"/>
  <c r="B85" i="46"/>
  <c r="B84" i="46"/>
  <c r="B83" i="46"/>
  <c r="B81" i="46"/>
  <c r="B80" i="46"/>
  <c r="B77" i="46"/>
  <c r="B76" i="46"/>
  <c r="B75" i="46"/>
  <c r="B74" i="46"/>
  <c r="B73" i="46"/>
  <c r="B72" i="46"/>
  <c r="B70" i="46"/>
  <c r="B69" i="46"/>
  <c r="B68" i="46"/>
  <c r="B67" i="46"/>
  <c r="B66" i="46"/>
  <c r="B65" i="46"/>
  <c r="B64" i="46"/>
  <c r="B62" i="46"/>
  <c r="B61" i="46"/>
  <c r="B60" i="46"/>
  <c r="B58" i="46"/>
  <c r="B57" i="46"/>
  <c r="B56" i="46"/>
  <c r="B52" i="46"/>
  <c r="B51" i="46"/>
  <c r="B54" i="46"/>
  <c r="B53" i="46"/>
  <c r="B50" i="46"/>
  <c r="B47" i="46"/>
  <c r="B46" i="46"/>
  <c r="B45" i="46"/>
  <c r="B43" i="46"/>
  <c r="B41" i="46"/>
  <c r="B39" i="46"/>
  <c r="B38" i="46"/>
  <c r="B34" i="46"/>
  <c r="B33" i="46"/>
  <c r="B28" i="46"/>
  <c r="B24" i="46"/>
  <c r="B25" i="46"/>
  <c r="B21" i="46"/>
  <c r="B19" i="46"/>
  <c r="B18" i="46"/>
  <c r="B17" i="46"/>
  <c r="B16" i="46"/>
  <c r="B15" i="46"/>
  <c r="B13" i="46"/>
  <c r="B10" i="46"/>
  <c r="B8" i="46"/>
  <c r="B6" i="46"/>
  <c r="B4" i="46"/>
  <c r="A7" i="40"/>
  <c r="C24" i="40"/>
  <c r="C23" i="40"/>
  <c r="C22" i="40"/>
  <c r="C21" i="38"/>
  <c r="A11" i="37"/>
  <c r="A10" i="37"/>
  <c r="C10" i="37"/>
  <c r="C12" i="37"/>
  <c r="C11" i="37"/>
  <c r="A8" i="37"/>
  <c r="A7" i="37"/>
  <c r="E11" i="38"/>
  <c r="A5" i="38"/>
  <c r="E15" i="38"/>
  <c r="E14" i="38"/>
  <c r="E12" i="38"/>
  <c r="E13" i="38"/>
  <c r="A3" i="40"/>
  <c r="A8" i="38"/>
  <c r="C20" i="38"/>
  <c r="C25" i="38"/>
  <c r="C24" i="38"/>
  <c r="C23" i="38"/>
  <c r="C22" i="38"/>
  <c r="A6" i="40"/>
  <c r="A5" i="40"/>
  <c r="A4" i="40"/>
</calcChain>
</file>

<file path=xl/comments1.xml><?xml version="1.0" encoding="utf-8"?>
<comments xmlns="http://schemas.openxmlformats.org/spreadsheetml/2006/main">
  <authors>
    <author>Nicholls, Gavin MR</author>
    <author>Gavin</author>
    <author>Crees-Meldrum, Alex MR</author>
  </authors>
  <commentList>
    <comment ref="D9" authorId="0" shapeId="0">
      <text>
        <r>
          <rPr>
            <b/>
            <sz val="9"/>
            <color indexed="81"/>
            <rFont val="Tahoma"/>
            <family val="2"/>
          </rPr>
          <t>Nicholls, Gavin MR:</t>
        </r>
        <r>
          <rPr>
            <sz val="9"/>
            <color indexed="81"/>
            <rFont val="Tahoma"/>
            <family val="2"/>
          </rPr>
          <t xml:space="preserve">
Select N/A where DPC criteria are not applicable or required by the project.</t>
        </r>
      </text>
    </comment>
    <comment ref="E9" authorId="0" shapeId="0">
      <text>
        <r>
          <rPr>
            <b/>
            <sz val="9"/>
            <color indexed="81"/>
            <rFont val="Tahoma"/>
            <family val="2"/>
          </rPr>
          <t>Nicholls, Gavin MR:</t>
        </r>
        <r>
          <rPr>
            <sz val="9"/>
            <color indexed="81"/>
            <rFont val="Tahoma"/>
            <family val="2"/>
          </rPr>
          <t xml:space="preserve">
Entity responsible to fulfil the action</t>
        </r>
      </text>
    </comment>
    <comment ref="F9" authorId="0" shapeId="0">
      <text>
        <r>
          <rPr>
            <b/>
            <sz val="9"/>
            <color indexed="81"/>
            <rFont val="Tahoma"/>
            <family val="2"/>
          </rPr>
          <t>Nicholls, Gavin MR:</t>
        </r>
        <r>
          <rPr>
            <sz val="9"/>
            <color indexed="81"/>
            <rFont val="Tahoma"/>
            <family val="2"/>
          </rPr>
          <t xml:space="preserve">
To be completed by the Contractor in consultation &amp; agreement with PMCA / PM, PSS &amp; EM&amp;P Rep</t>
        </r>
      </text>
    </comment>
    <comment ref="G9" authorId="0" shapeId="0">
      <text>
        <r>
          <rPr>
            <b/>
            <sz val="9"/>
            <color indexed="81"/>
            <rFont val="Tahoma"/>
            <family val="2"/>
          </rPr>
          <t>Nicholls, Gavin MR:</t>
        </r>
        <r>
          <rPr>
            <sz val="9"/>
            <color indexed="81"/>
            <rFont val="Tahoma"/>
            <family val="2"/>
          </rPr>
          <t xml:space="preserve">
To be completed by the PMCA / PM</t>
        </r>
      </text>
    </comment>
    <comment ref="A11" authorId="1" shapeId="0">
      <text>
        <r>
          <rPr>
            <b/>
            <sz val="9"/>
            <color indexed="81"/>
            <rFont val="Tahoma"/>
            <family val="2"/>
          </rPr>
          <t>Gavin:</t>
        </r>
        <r>
          <rPr>
            <sz val="9"/>
            <color indexed="81"/>
            <rFont val="Tahoma"/>
            <family val="2"/>
          </rPr>
          <t xml:space="preserve">
Click on number to link to corresponding instructions</t>
        </r>
      </text>
    </comment>
    <comment ref="C19" authorId="2" shapeId="0">
      <text>
        <r>
          <rPr>
            <sz val="9"/>
            <color indexed="81"/>
            <rFont val="Tahoma"/>
            <charset val="1"/>
          </rPr>
          <t xml:space="preserve">
(insert additional rows below if multiple batches of GDLs requesting to Create or Update records, as scheduled on different dates throughout the construction period)</t>
        </r>
      </text>
    </comment>
    <comment ref="C20" authorId="1" shapeId="0">
      <text>
        <r>
          <rPr>
            <b/>
            <sz val="9"/>
            <color indexed="81"/>
            <rFont val="Tahoma"/>
            <family val="2"/>
          </rPr>
          <t>Gavin:</t>
        </r>
        <r>
          <rPr>
            <sz val="9"/>
            <color indexed="81"/>
            <rFont val="Tahoma"/>
            <family val="2"/>
          </rPr>
          <t xml:space="preserve">
Submission of GDLs throughout construction phase (GDL submissions can be grouped to logical work elements depending on nature of project. Add lines below to indicate schedule for additional GDL delivery times)</t>
        </r>
      </text>
    </comment>
    <comment ref="C21" authorId="1" shapeId="0">
      <text>
        <r>
          <rPr>
            <b/>
            <sz val="9"/>
            <color indexed="81"/>
            <rFont val="Tahoma"/>
            <family val="2"/>
          </rPr>
          <t>Gavin:</t>
        </r>
        <r>
          <rPr>
            <sz val="9"/>
            <color indexed="81"/>
            <rFont val="Tahoma"/>
            <family val="2"/>
          </rPr>
          <t xml:space="preserve">
Add lines below to align with contractors schedule for multiple GDL delivery times.</t>
        </r>
      </text>
    </comment>
    <comment ref="C28" authorId="1" shapeId="0">
      <text>
        <r>
          <rPr>
            <b/>
            <sz val="9"/>
            <color indexed="81"/>
            <rFont val="Tahoma"/>
            <family val="2"/>
          </rPr>
          <t>Gavin:</t>
        </r>
        <r>
          <rPr>
            <sz val="9"/>
            <color indexed="81"/>
            <rFont val="Tahoma"/>
            <family val="2"/>
          </rPr>
          <t xml:space="preserve">
Add lines below to align with contractors schedule for multiple GDL delivery times.</t>
        </r>
      </text>
    </comment>
  </commentList>
</comments>
</file>

<file path=xl/comments2.xml><?xml version="1.0" encoding="utf-8"?>
<comments xmlns="http://schemas.openxmlformats.org/spreadsheetml/2006/main">
  <authors>
    <author>Gavin</author>
  </authors>
  <commentList>
    <comment ref="C22" authorId="0" shapeId="0">
      <text>
        <r>
          <rPr>
            <b/>
            <sz val="9"/>
            <color indexed="81"/>
            <rFont val="Tahoma"/>
            <family val="2"/>
          </rPr>
          <t>Gavin:</t>
        </r>
        <r>
          <rPr>
            <sz val="9"/>
            <color indexed="81"/>
            <rFont val="Tahoma"/>
            <family val="2"/>
          </rPr>
          <t xml:space="preserve">
Add lines below to align with contractors schedule for multiple GDL delivery times.</t>
        </r>
      </text>
    </comment>
  </commentList>
</comments>
</file>

<file path=xl/sharedStrings.xml><?xml version="1.0" encoding="utf-8"?>
<sst xmlns="http://schemas.openxmlformats.org/spreadsheetml/2006/main" count="2401" uniqueCount="1122">
  <si>
    <t>Project Number:</t>
  </si>
  <si>
    <t>Project Name:</t>
  </si>
  <si>
    <t>Caveat ID</t>
  </si>
  <si>
    <t>Item</t>
  </si>
  <si>
    <t>Comments</t>
  </si>
  <si>
    <t>Evidence Type</t>
  </si>
  <si>
    <t>Project Location:</t>
  </si>
  <si>
    <t>Project Start Date:</t>
  </si>
  <si>
    <t>Project Manager Contract Administrator (PMCA)</t>
  </si>
  <si>
    <t>Base Manager</t>
  </si>
  <si>
    <t>Name</t>
  </si>
  <si>
    <t>Signature</t>
  </si>
  <si>
    <t>Date Signed</t>
  </si>
  <si>
    <t>Project Completion Date:</t>
  </si>
  <si>
    <t>Construction</t>
  </si>
  <si>
    <t>EMOS</t>
  </si>
  <si>
    <t>Defects Liability Period (DLP) &amp; Project End</t>
  </si>
  <si>
    <t>DEQMS</t>
  </si>
  <si>
    <t>Definitions</t>
  </si>
  <si>
    <t>Criteria</t>
  </si>
  <si>
    <t>Description</t>
  </si>
  <si>
    <t>Environment  &amp; Sustainability</t>
  </si>
  <si>
    <t>Sponsor (Sustainment or Capability) Contact details listed in EIR</t>
  </si>
  <si>
    <t>Project Support Services</t>
  </si>
  <si>
    <t>I</t>
  </si>
  <si>
    <t>R</t>
  </si>
  <si>
    <t>A</t>
  </si>
  <si>
    <t>Planning</t>
  </si>
  <si>
    <t>C</t>
  </si>
  <si>
    <t>Design</t>
  </si>
  <si>
    <t xml:space="preserve">Site Management and control plans approved by Defence. Includes: safety &amp; incident management procedure, asbestos &amp; hazardous chemicals management and method of Work Plans. </t>
  </si>
  <si>
    <t xml:space="preserve">Environmental approvals obtained </t>
  </si>
  <si>
    <t xml:space="preserve">Pre-commissioning approvals and notifications completed IAW agreed contractor’s commissioning and HOTO plan. </t>
  </si>
  <si>
    <t>Hand Over Take Over (HOTO)</t>
  </si>
  <si>
    <t>HOTO</t>
  </si>
  <si>
    <t>Defence Project Transition Activities</t>
  </si>
  <si>
    <t>Transition</t>
  </si>
  <si>
    <t>DLP</t>
  </si>
  <si>
    <t>Acceptance</t>
  </si>
  <si>
    <t>Attachments (Logs):</t>
  </si>
  <si>
    <t>Project Issues.</t>
  </si>
  <si>
    <t>Issue ID</t>
  </si>
  <si>
    <t>Issue Description</t>
  </si>
  <si>
    <t>Expected Resolution Date</t>
  </si>
  <si>
    <t>Closed by (Name)
&amp; Location of Supporting Evidence</t>
  </si>
  <si>
    <t>Handover / Takeover Checklist</t>
  </si>
  <si>
    <t>Abbreviations and Definitions</t>
  </si>
  <si>
    <t>Assistant Director Estate Management &amp; Planning</t>
  </si>
  <si>
    <t>ASEE</t>
  </si>
  <si>
    <t>BM</t>
  </si>
  <si>
    <t>BSC</t>
  </si>
  <si>
    <t>Base Services Contract</t>
  </si>
  <si>
    <t>BSSC</t>
  </si>
  <si>
    <t>Base Services Support Centre</t>
  </si>
  <si>
    <t>CASG</t>
  </si>
  <si>
    <t xml:space="preserve">Capability, Acquisition &amp; Sustainment Group </t>
  </si>
  <si>
    <t>CFI</t>
  </si>
  <si>
    <t xml:space="preserve">Capital Facilities &amp; Infrastructure </t>
  </si>
  <si>
    <t>DEEP</t>
  </si>
  <si>
    <t>DESN</t>
  </si>
  <si>
    <t xml:space="preserve">Defence Engineering Service Network </t>
  </si>
  <si>
    <t>DGCFI</t>
  </si>
  <si>
    <t>Director General Capital Facilities &amp; Infrastructure</t>
  </si>
  <si>
    <t>Defect Liability Period</t>
  </si>
  <si>
    <t>DPU</t>
  </si>
  <si>
    <t>Domestic Policing Unit</t>
  </si>
  <si>
    <t>DSD</t>
  </si>
  <si>
    <t>Director Service Delivery</t>
  </si>
  <si>
    <t>EBI</t>
  </si>
  <si>
    <t>Estate Business Identifier</t>
  </si>
  <si>
    <t>ECC</t>
  </si>
  <si>
    <t>Environmental Clearance Certificate</t>
  </si>
  <si>
    <t>ESD</t>
  </si>
  <si>
    <t>Ecologically Sustainable Development</t>
  </si>
  <si>
    <t>FIP</t>
  </si>
  <si>
    <t>FSB</t>
  </si>
  <si>
    <t>Fuel Services Branch</t>
  </si>
  <si>
    <t>GDL</t>
  </si>
  <si>
    <t>GEMS</t>
  </si>
  <si>
    <t>Garrison &amp; Estate Management System</t>
  </si>
  <si>
    <t>HC</t>
  </si>
  <si>
    <t>Head Contractor</t>
  </si>
  <si>
    <t>HMAS</t>
  </si>
  <si>
    <t>Her Majesties Australian Ship</t>
  </si>
  <si>
    <t>Handover / Takeover</t>
  </si>
  <si>
    <t>ICT</t>
  </si>
  <si>
    <t xml:space="preserve">Information Communication Technology </t>
  </si>
  <si>
    <t>ID</t>
  </si>
  <si>
    <t>Infrastructure Division</t>
  </si>
  <si>
    <t>ITP</t>
  </si>
  <si>
    <t>Inspection &amp; Test Plan</t>
  </si>
  <si>
    <t>ITR</t>
  </si>
  <si>
    <t>Inspection &amp; Test Result</t>
  </si>
  <si>
    <t>MC</t>
  </si>
  <si>
    <t>Managing Contractor</t>
  </si>
  <si>
    <t>MFPE</t>
  </si>
  <si>
    <t>Manual of Fire Protection Engineering</t>
  </si>
  <si>
    <t>MSP</t>
  </si>
  <si>
    <t>Master Site Plan</t>
  </si>
  <si>
    <t>NCC</t>
  </si>
  <si>
    <t>National Construction Code</t>
  </si>
  <si>
    <t>NSP</t>
  </si>
  <si>
    <t>National Sub-metering Program</t>
  </si>
  <si>
    <t>Operation &amp; Maintenance Manual</t>
  </si>
  <si>
    <t>PABX</t>
  </si>
  <si>
    <t>Private Automatic Branch Exchange</t>
  </si>
  <si>
    <t>P&amp;E</t>
  </si>
  <si>
    <t>Plant &amp; Equipment</t>
  </si>
  <si>
    <t>PD</t>
  </si>
  <si>
    <t>Project Director</t>
  </si>
  <si>
    <t>PM</t>
  </si>
  <si>
    <t>Project Manager</t>
  </si>
  <si>
    <t>PDS</t>
  </si>
  <si>
    <t>Project Delivery Services</t>
  </si>
  <si>
    <t>POC</t>
  </si>
  <si>
    <t>Point of Contact</t>
  </si>
  <si>
    <t>PSS</t>
  </si>
  <si>
    <t>(Z) ESO</t>
  </si>
  <si>
    <t>Zone Environment and Sustainability Officer</t>
  </si>
  <si>
    <t>RP</t>
  </si>
  <si>
    <t>Registrable Plant</t>
  </si>
  <si>
    <t>RDMS</t>
  </si>
  <si>
    <t>Resource Data Management System</t>
  </si>
  <si>
    <t>SCADA</t>
  </si>
  <si>
    <t>Supervisory Control and Data Acquisition</t>
  </si>
  <si>
    <t>SDD</t>
  </si>
  <si>
    <t>Service Delivery Division</t>
  </si>
  <si>
    <t>SDMP</t>
  </si>
  <si>
    <t>Spatial Data Management Plan</t>
  </si>
  <si>
    <t>SSMP</t>
  </si>
  <si>
    <t>Site Safety Management Plan</t>
  </si>
  <si>
    <t>WOL</t>
  </si>
  <si>
    <t>Whole-of-Life</t>
  </si>
  <si>
    <t>Abbreviations</t>
  </si>
  <si>
    <t>A term whereby the Zone Defence Representative or authorised delegate accepts the delivered works into the Defence estate.  The Acceptance is confirmed by the Defence Representative being satisfied that all deliverables are met, satisfactorily completed, fit for purpose, Defence estate information requirements are met and signing the completed HOTO Checklist to that effect.</t>
  </si>
  <si>
    <t>Base Services Contractor</t>
  </si>
  <si>
    <t>The incumbent Contractor, contracted by Defence to provide base services including estate upkeep, cleaning etc.</t>
  </si>
  <si>
    <t>Caveat</t>
  </si>
  <si>
    <t>A caveat is a notice or warning issued by Defence.  The caveat can be issued by the Defence Representative (Zone DSD or authorised delegate) indicating the conditional acceptance by Defence that HOTO criteria can be met within an acceptable period of time post HOTO (within DLP).  Caveats will be assessed on their associated risks and must be approved by the Defence Representative.</t>
  </si>
  <si>
    <t>Condition Assessment</t>
  </si>
  <si>
    <t>An inspection of all plant and equipment maintained under the service to determine its capacity to meet the required outputs and identify obvious condition related issues.</t>
  </si>
  <si>
    <t>Contractor</t>
  </si>
  <si>
    <t>Contract Deliverable not Provided</t>
  </si>
  <si>
    <t>A contract deliverable not provided by the contracted entity responsible at the required time.</t>
  </si>
  <si>
    <t>Defect</t>
  </si>
  <si>
    <t>Delivered Works</t>
  </si>
  <si>
    <t>Relates to the entire scope of works delivered under the contract.  The delivered works include all scope changes, variations, physical works, documentation, electronic system and data.</t>
  </si>
  <si>
    <t>Estate Appraisal</t>
  </si>
  <si>
    <t>A program of physical inspections, condition assessments and desktop reviews of Defence facilities, infrastructure, plant and equipment to assess the gap between target condition and functionality criteria and assessed condition and functionality.</t>
  </si>
  <si>
    <t>Handover Process</t>
  </si>
  <si>
    <t>Issue</t>
  </si>
  <si>
    <t>A matter to be resolved by Defence and the project contractor representative(s).</t>
  </si>
  <si>
    <t>Project Completion</t>
  </si>
  <si>
    <t>Responsible Person</t>
  </si>
  <si>
    <t>Stakeholder</t>
  </si>
  <si>
    <t>A stakeholder is any individual, group or organisation that can affect, be affected by, or perceived to be affected by a project.  Stakeholder inclusion is a critical component to the successful delivery of any project.</t>
  </si>
  <si>
    <t>Takeover Process</t>
  </si>
  <si>
    <t>Train the Trainer</t>
  </si>
  <si>
    <t>The trainer provides training to selected staff that becomes the trainer for all other staff.</t>
  </si>
  <si>
    <t>Acceptance of Delivered Works</t>
  </si>
  <si>
    <t>Defence Representative (DR)</t>
  </si>
  <si>
    <t xml:space="preserve">Directorate Estate Engineering Policy </t>
  </si>
  <si>
    <t>Estate Compliance Stakeholders</t>
  </si>
  <si>
    <t>Building/Assets Number(s):</t>
  </si>
  <si>
    <t>Guide</t>
  </si>
  <si>
    <t>This is the Consultant on-site representing the PD.</t>
  </si>
  <si>
    <t>The BM applicable to the project Base Support Area.</t>
  </si>
  <si>
    <t>Commissioning</t>
  </si>
  <si>
    <t>Zone Environment &amp; Sustainability (ES) Representative</t>
  </si>
  <si>
    <t>Sponsor or User Group Representative</t>
  </si>
  <si>
    <t>Expected Delivery Date</t>
  </si>
  <si>
    <t>Handover/Takeover Inspection:</t>
  </si>
  <si>
    <t>e.g. A0061, A0068</t>
  </si>
  <si>
    <t>The actual project start date or the Estate Works Program year (e.g. the Financial Year).</t>
  </si>
  <si>
    <t>The actual project completion date.</t>
  </si>
  <si>
    <t>Not Completed</t>
  </si>
  <si>
    <t>Completed</t>
  </si>
  <si>
    <t>DEWPO</t>
  </si>
  <si>
    <t>Project Details</t>
  </si>
  <si>
    <t>Project Stakeholders</t>
  </si>
  <si>
    <t>End of Defects Liability Period</t>
  </si>
  <si>
    <t>Introduction</t>
  </si>
  <si>
    <t>Status</t>
  </si>
  <si>
    <t>This is the Zone specific representative on behalf of Defence.</t>
  </si>
  <si>
    <t>This is the Zone specific representative for environment matters on behalf of Defence.</t>
  </si>
  <si>
    <t>Software Provision of system software, software licences and all configuration files</t>
  </si>
  <si>
    <t>All Defence approved HOTO caveats and issues cleared</t>
  </si>
  <si>
    <t>Unexploded Ordnance (UXO) certifications with maps and GPS points of boundaries clearance (plus to the required depth)</t>
  </si>
  <si>
    <t>Services Surveys and Testing Reports</t>
  </si>
  <si>
    <t>Handover key schedule completed and attached with full set of tagged keys provided</t>
  </si>
  <si>
    <t>Security inspections have been completed and passed</t>
  </si>
  <si>
    <t>Commissioning for security systems, alarms, and access control systems including training</t>
  </si>
  <si>
    <t>O&amp;MM for security systems, alarms and access control systems provided to Unit Security Officer</t>
  </si>
  <si>
    <t xml:space="preserve">Updated Defence Engineering Service Network (DESN) configuration and management documentation impacted by project works </t>
  </si>
  <si>
    <t>List of all hazardous chemicals - quantity / type and storage system of fuels, chemicals or lubricants for uploading into ChemAlert.</t>
  </si>
  <si>
    <t>ECC Post Activity Report (PAR) Signed.</t>
  </si>
  <si>
    <t>Reporting Environmental Incidents</t>
  </si>
  <si>
    <t>Heritage management information provided for Heritage Management Plan</t>
  </si>
  <si>
    <t>Required</t>
  </si>
  <si>
    <t>Directorate of Estate Works Program Office</t>
  </si>
  <si>
    <t>ACCEPTANCE DETAILS</t>
  </si>
  <si>
    <t>END OF DEFECT LIABILITY PERIOD</t>
  </si>
  <si>
    <t>ACCEPTANCE - END OF DEFECT LIABILITY PERIOD</t>
  </si>
  <si>
    <t>N/A</t>
  </si>
  <si>
    <t xml:space="preserve"> The approved Defence or contracted project manager representative. </t>
  </si>
  <si>
    <t>Stakeholder Signatures</t>
  </si>
  <si>
    <t>CFI Project Director / PDS Project Manager or any Defence entity project manager</t>
  </si>
  <si>
    <t>HOTO Key Stakeholder</t>
  </si>
  <si>
    <t xml:space="preserve"> </t>
  </si>
  <si>
    <t>Recommended / Recommended with Caveats / Not Recommended</t>
  </si>
  <si>
    <t>Signature:</t>
  </si>
  <si>
    <t>Date</t>
  </si>
  <si>
    <t>Date:</t>
  </si>
  <si>
    <t>Name:</t>
  </si>
  <si>
    <t>Approved / Not Approved</t>
  </si>
  <si>
    <t>Approved</t>
  </si>
  <si>
    <t>Not Approved</t>
  </si>
  <si>
    <r>
      <t xml:space="preserve">Date issued
</t>
    </r>
    <r>
      <rPr>
        <i/>
        <sz val="11"/>
        <color theme="1"/>
        <rFont val="Times New Roman"/>
        <family val="1"/>
      </rPr>
      <t>(Actual)</t>
    </r>
  </si>
  <si>
    <r>
      <t xml:space="preserve">Raised by 
</t>
    </r>
    <r>
      <rPr>
        <i/>
        <sz val="11"/>
        <color theme="1"/>
        <rFont val="Times New Roman"/>
        <family val="1"/>
      </rPr>
      <t>(Name &amp; Entity)</t>
    </r>
  </si>
  <si>
    <t>A copy of the approved ECC by the Zone ESO.</t>
  </si>
  <si>
    <t>uxo@defence.gov.au</t>
  </si>
  <si>
    <t>A copy of signed PAR.</t>
  </si>
  <si>
    <t>Copy of Heritage Management report provided to the Zone ESO.</t>
  </si>
  <si>
    <t>Defect Liability Period (DLP). DLP management procedure provided, maintenance plan agreed, defects list &amp; rectification schedule provided and agreed.</t>
  </si>
  <si>
    <t>Zone Estate Management &amp; Planning</t>
  </si>
  <si>
    <t>Product Directorates</t>
  </si>
  <si>
    <t>ID Estate Planning</t>
  </si>
  <si>
    <t>Zone Defence Representative</t>
  </si>
  <si>
    <t>Project Development and Initiation</t>
  </si>
  <si>
    <t>Defect Liability Period (DLP)</t>
  </si>
  <si>
    <t>Aim</t>
  </si>
  <si>
    <t>HOTO Policy</t>
  </si>
  <si>
    <t>Scope &amp; Application</t>
  </si>
  <si>
    <t>Authority and Sponsor</t>
  </si>
  <si>
    <t>HOTO Terms</t>
  </si>
  <si>
    <t>Roles and Responsibilities for HOTO</t>
  </si>
  <si>
    <t>Developing and Completing HOTO Documents</t>
  </si>
  <si>
    <t>Acceptance of Works</t>
  </si>
  <si>
    <t>Early Access or Use of Project Deliverables</t>
  </si>
  <si>
    <t>RU</t>
  </si>
  <si>
    <t>Resident Unit</t>
  </si>
  <si>
    <t xml:space="preserve">  [Insert Others]</t>
  </si>
  <si>
    <t>Details (insert below)</t>
  </si>
  <si>
    <t>Stakeholder Name, Title, Organisation (insert below)</t>
  </si>
  <si>
    <t>The date the HOTO inspection took place.</t>
  </si>
  <si>
    <t>The term Responsible Person within this checklist identifies the person who is responsible for delivery of an individual item.  The Contractor Representative identifies the individual by position or name within the checklists column of “Responsible Person / Position Title”.</t>
  </si>
  <si>
    <t>A / R</t>
  </si>
  <si>
    <t>Person Verifying Completion</t>
  </si>
  <si>
    <t>Zone EMP Representative</t>
  </si>
  <si>
    <t>Design Contractor - includes DSC and "in-house" PDS.</t>
  </si>
  <si>
    <t xml:space="preserve">Site Selection Board Completed and Approved (National) </t>
  </si>
  <si>
    <t xml:space="preserve">Site Selection Board Completed and Approved (Zone) </t>
  </si>
  <si>
    <t>ID Engineering &amp; Environment</t>
  </si>
  <si>
    <t>C / I</t>
  </si>
  <si>
    <t>R (MC)</t>
  </si>
  <si>
    <t xml:space="preserve">A / R </t>
  </si>
  <si>
    <t>HANDOVER / TAKEOVER INSTRUCTIONS</t>
  </si>
  <si>
    <t>DLP Checklist</t>
  </si>
  <si>
    <t>HOTO RACI for EWP &amp; CFI</t>
  </si>
  <si>
    <t>Achieved by evidence below.</t>
  </si>
  <si>
    <t>At HOTO consolidated list of keys and a signed transfer sheet; and where SCEC hardware is applicable, written notification from the specified applicable Security Officer that keys and key / hardware list have been received.</t>
  </si>
  <si>
    <t>Objective location for the project file with all HOTO documents and evidence etc.</t>
  </si>
  <si>
    <t>Project Document Location:</t>
  </si>
  <si>
    <t xml:space="preserve">DLP Maintenance Agent: </t>
  </si>
  <si>
    <t>DSC</t>
  </si>
  <si>
    <t xml:space="preserve">Building Contribution Factor completed. Applies to EWP where work relates to existing facilities </t>
  </si>
  <si>
    <t xml:space="preserve">Asset Rollout Notification, Building Contribution Factor &amp; notification of demolitions completed. Applies to all new facilities </t>
  </si>
  <si>
    <t>Certification / Accreditation for Sensitive Compartmented Information Facilities (SCIF), Magazines and Armouries and Zones 2 to 5.</t>
  </si>
  <si>
    <t>Certification / statement of compliance from the installation contractor stating what the installation complies with SCIF construction plan and armoury construction guidelines. Copy of the assessment certificate / notice from the inspection &amp; accreditation agency advising the facilities comply with Defence required policy and standards. .</t>
  </si>
  <si>
    <t xml:space="preserve">End DLP checklist and Defects log completed, suitable evidence (as detail in the agreed defect rectification plan) is provided. </t>
  </si>
  <si>
    <t>Design Services Contractor</t>
  </si>
  <si>
    <t>Estate Engineering Governance &amp; Integrity System</t>
  </si>
  <si>
    <t>Base Manager (including Base Support team)</t>
  </si>
  <si>
    <t xml:space="preserve">Copy of Email notification from applicable Technical authority advising approval to proceed with commissioning. </t>
  </si>
  <si>
    <t xml:space="preserve">Electrical Test Certificates </t>
  </si>
  <si>
    <t>Pre-Mobilisation</t>
  </si>
  <si>
    <t xml:space="preserve">Project Planning &amp; Development Phase </t>
  </si>
  <si>
    <t>Project Design Phase</t>
  </si>
  <si>
    <t>Verifying Person</t>
  </si>
  <si>
    <t xml:space="preserve">Project Lifecycle Criteria Instructions </t>
  </si>
  <si>
    <t>HOTO Checklist Signatures</t>
  </si>
  <si>
    <t>DLP Maintenance Agent:</t>
  </si>
  <si>
    <t>Status Required</t>
  </si>
  <si>
    <t>Status Completed</t>
  </si>
  <si>
    <t>Pre-mobilisation</t>
  </si>
  <si>
    <t xml:space="preserve">Project Lifecycle Phase </t>
  </si>
  <si>
    <t>Verifying Persons</t>
  </si>
  <si>
    <t xml:space="preserve">Item number is hyperlinked to Proj Lifecycle Criteria Instructions </t>
  </si>
  <si>
    <t xml:space="preserve">Select HOTO Checklist and Project Lifecycle &amp; HOTO Plan Criteria and Evidence </t>
  </si>
  <si>
    <t>HOTO Approvals</t>
  </si>
  <si>
    <t>Handover Takeover (HOTO)</t>
  </si>
  <si>
    <t>Copy of submitted AE879.</t>
  </si>
  <si>
    <t>This is the Capability Manager and/or project sponsor; or their appointed representative. Consider if a suitable single POC can be established to communicate and represent all RU and locations.</t>
  </si>
  <si>
    <t>Subject Matter Experts (SME) (as applicable)</t>
  </si>
  <si>
    <t>Contract Deliverables Not provided</t>
  </si>
  <si>
    <t>GEMS Data Load Tool</t>
  </si>
  <si>
    <t>A defect is a fault, imperfection (including shrinkage) or deficiency (or omission) in delivered works: something not to the required standard.  The defect is to be corrected by the contractor representative.</t>
  </si>
  <si>
    <t>PDS or PMCA</t>
  </si>
  <si>
    <t>Project Lifecycle &amp; HOTO Plan</t>
  </si>
  <si>
    <t>Pre-commissioning approvals and notifications completed IAW agreed contractor’s commissioning and HOTO Plan &amp; Checklist</t>
  </si>
  <si>
    <t>4. The aim of the HOTO instructions is to direct key project stakeholders in development and management of Project HOTO Plan and Checklist and collating the evidentiary requirements pertaining to project specific and mandatory legislative deliverables.</t>
  </si>
  <si>
    <t>Responsible Persons</t>
  </si>
  <si>
    <t>Zone ES Representative</t>
  </si>
  <si>
    <t>SME - Specify</t>
  </si>
  <si>
    <t>C/I</t>
  </si>
  <si>
    <t>Zone EMP Rep</t>
  </si>
  <si>
    <t>(Designer) Contractor Rep</t>
  </si>
  <si>
    <t>Pre-mobilisation start meeting held, key stakeholders identified, scope of works and design confirmed and Project commissioning plan, HOTO Plan &amp; Checklist &amp; evidence, estate information plan, schedule for O&amp;MMs and Training all agreed by HOTO key stakeholders</t>
  </si>
  <si>
    <t>Acceptance by Defence Representative that HOTO is sufficiently complete to enable Take Over.</t>
  </si>
  <si>
    <t>Subject Matter Experts (SME) *</t>
  </si>
  <si>
    <t>Assistant Secretary – Environment &amp; Engineering</t>
  </si>
  <si>
    <t>Compliant Design (includes NCC, BWM, MFPE, MIEE etc.)</t>
  </si>
  <si>
    <t>Building Contribution Factor for new built facilities, new leases or where the building work changes the CF of an existing building.</t>
  </si>
  <si>
    <t>BWM</t>
  </si>
  <si>
    <t>Building Works Manual</t>
  </si>
  <si>
    <t>5.8.8</t>
  </si>
  <si>
    <t>Radiation safety considerations 
i.e. Radiation Apparatuses (removal or addition)</t>
  </si>
  <si>
    <t xml:space="preserve">Site Selection Board Completed and Approved </t>
  </si>
  <si>
    <t>A copy of the site selection recommendation(s) approved by the Delegate.
For CFI project - a copy of the IBC or DBC approvals page.</t>
  </si>
  <si>
    <t>Acceptance by Zone EMP Representative that DLP is complete.</t>
  </si>
  <si>
    <t>Date Issued</t>
  </si>
  <si>
    <t>Comments/Notes</t>
  </si>
  <si>
    <t>v6.2</t>
  </si>
  <si>
    <t>Impact</t>
  </si>
  <si>
    <t>New</t>
  </si>
  <si>
    <t xml:space="preserve">Previous Item </t>
  </si>
  <si>
    <t>Updated Item</t>
  </si>
  <si>
    <t>2. Radiation Safety Considerations included in Handover / Takeover</t>
  </si>
  <si>
    <t>SSB requirement moved from Project Planning to Project Design to align with SSB Instructions on DEQMS</t>
  </si>
  <si>
    <t>Nil</t>
  </si>
  <si>
    <t>Property Licence requirement renumbered to accommodate for inclusion of SSB Item 2.6</t>
  </si>
  <si>
    <t>Building Contribution Factor for Existing Facilities renumbered to accommodate removal of item 1.3</t>
  </si>
  <si>
    <t>HOTO 
Version Control</t>
  </si>
  <si>
    <t>v6.3</t>
  </si>
  <si>
    <t>Notice of Completion - item removed</t>
  </si>
  <si>
    <t>Removed</t>
  </si>
  <si>
    <t>Project Phase</t>
  </si>
  <si>
    <t>Planned Completion Date</t>
  </si>
  <si>
    <t>Completion Date</t>
  </si>
  <si>
    <t>Data Extracts from GEMS provided to Contractor Representative (required for existing facilities, extending current infrastructure and/or upgrading existing)</t>
  </si>
  <si>
    <t>PMCA</t>
  </si>
  <si>
    <t>GDLs submitted as a result of defect rectifications</t>
  </si>
  <si>
    <t>Design Phase</t>
  </si>
  <si>
    <t>Data Extracts from GEMS provided to Designer (required for existing facilities, extending current infrastructure and/or upgrading existing assets)</t>
  </si>
  <si>
    <t>Confirmation from Defence that all asset shells have been created and generated within the GEMS and assigned EBIs returned to the project for integration into project documentation.</t>
  </si>
  <si>
    <t>Construction Phase</t>
  </si>
  <si>
    <r>
      <rPr>
        <b/>
        <sz val="11"/>
        <color theme="1"/>
        <rFont val="Times New Roman"/>
        <family val="1"/>
      </rPr>
      <t>Policy</t>
    </r>
    <r>
      <rPr>
        <sz val="11"/>
        <color theme="1"/>
        <rFont val="Times New Roman"/>
        <family val="1"/>
      </rPr>
      <t xml:space="preserve">
</t>
    </r>
    <r>
      <rPr>
        <u/>
        <sz val="11"/>
        <color theme="1"/>
        <rFont val="Times New Roman"/>
        <family val="1"/>
      </rPr>
      <t>Operations and Maintenance Manual Specifications</t>
    </r>
    <r>
      <rPr>
        <sz val="11"/>
        <color theme="1"/>
        <rFont val="Times New Roman"/>
        <family val="1"/>
      </rPr>
      <t xml:space="preserve">
http://www.defence.gov.au/estatemanagement/lifecycle/estateupkeep/Docs/PDF/690aOM%20Manual%20Spec.pdf</t>
    </r>
  </si>
  <si>
    <r>
      <rPr>
        <b/>
        <sz val="11"/>
        <color theme="1"/>
        <rFont val="Times New Roman"/>
        <family val="1"/>
      </rPr>
      <t>Policy</t>
    </r>
    <r>
      <rPr>
        <sz val="11"/>
        <color theme="1"/>
        <rFont val="Times New Roman"/>
        <family val="1"/>
      </rPr>
      <t xml:space="preserve">
</t>
    </r>
    <r>
      <rPr>
        <u/>
        <sz val="11"/>
        <color theme="1"/>
        <rFont val="Times New Roman"/>
        <family val="1"/>
      </rPr>
      <t xml:space="preserve">Spatial Data Management Plan
Section 6 - Engineering Detail Survey
Appendix H: Space Plan Standards
</t>
    </r>
    <r>
      <rPr>
        <sz val="11"/>
        <color theme="1"/>
        <rFont val="Times New Roman"/>
        <family val="1"/>
      </rPr>
      <t xml:space="preserve">
http://www.defence.gov.au/estatemanagement/governance/Policy/SDMP/Default.asp
</t>
    </r>
  </si>
  <si>
    <t>Any GDLs that have been returned due to error are to be addressed and resubmitted.  Any replacement assets or defects rectified during DLP are to be updated and the required GDL submitted IAW with the process detailed in the agreed EIPP.</t>
  </si>
  <si>
    <t>v7.0</t>
  </si>
  <si>
    <t>Planning &amp; Development</t>
  </si>
  <si>
    <t xml:space="preserve">Design considerations:-
* Safety in design conducted and findings accepted
* MFPE Design requirements for Bushfire Prone Areas.
*Smart Infrastructure in Design
* Security in Design
</t>
  </si>
  <si>
    <t>Notification of Demolition</t>
  </si>
  <si>
    <t xml:space="preserve">Dilapidation Surveys </t>
  </si>
  <si>
    <t>Environmental Clearance Certificate (ECC - form AB081) submitted and approved by Zone ESO, including an  Environmental Management Plan (EMP) where relevant.</t>
  </si>
  <si>
    <t>Data Provision Checklist Actions &amp; Deliverables have been completed and verified for Design Phase</t>
  </si>
  <si>
    <t>Data Provision Checklist Actions &amp; Deliverables have been completed and verified for the Construction Phase.</t>
  </si>
  <si>
    <t xml:space="preserve">Contractor to provide a Commissioning and Training Plan </t>
  </si>
  <si>
    <t xml:space="preserve">Design &amp; Build Compliance Construction completed to approved design and all variations to original design IAW the BWM requirements.
</t>
  </si>
  <si>
    <t xml:space="preserve">Defect Liability Period (DLP). DLP management procedure provided, defects list &amp; rectification schedule provided by the contractor representative including any register of outstanding defects, non-delivered project outcomes and rectification plan.
</t>
  </si>
  <si>
    <t xml:space="preserve">Registerable Plant essential operating instructions and/or diagrams, logbooks, test certificates are in place including design registration. 
</t>
  </si>
  <si>
    <t>Designer</t>
  </si>
  <si>
    <t>Submission of all GDLs are delivered in accordance with the contract requirements and agreed changes implemented.</t>
  </si>
  <si>
    <t>Data Provision Checklist Actions &amp; Deliverables have been completed and verified for DLP.</t>
  </si>
  <si>
    <t>Data Provision Checklist Actions &amp; Deliverables have been completed and verified for HOTO Phase.</t>
  </si>
  <si>
    <t>Mechanical test &amp; commissioning results</t>
  </si>
  <si>
    <t>Hydraulic test &amp; commissioning results</t>
  </si>
  <si>
    <t>Voice and Video Phones system commissioned and connected to existing base infrastructure</t>
  </si>
  <si>
    <t>NLT 28 days prior to DLP end date, all defects repaired and related estate data has been updated</t>
  </si>
  <si>
    <t>Project Planning &amp; Development Phase</t>
  </si>
  <si>
    <t xml:space="preserve">Design initiation start meeting to confirm stakeholders, scope and design requirements.
</t>
  </si>
  <si>
    <t>Pre-mobilisation Phase</t>
  </si>
  <si>
    <t xml:space="preserve">Pre-mobilisation start meeting held with stakeholders, scope of works and design confirmed and Project commissioning &amp; HOTO Plan &amp; Checklist, DLP outline maintenance plan, training requirements identified and delivery plan all agreed by HOTO key stakeholders </t>
  </si>
  <si>
    <t>HOTO Phase</t>
  </si>
  <si>
    <t>Training and / or “train-the-trainer” training provided by the contractor on all facility systems for the operators and maintainers</t>
  </si>
  <si>
    <t xml:space="preserve">High Risk Plant or Equipment essential operating instructions and/or diagrams and relevant logbooks are in place and certification certificates provided 
</t>
  </si>
  <si>
    <t>Notifying critical equipment and / or critical spares</t>
  </si>
  <si>
    <t>Provision of Contaminated Sites Management Plan.</t>
  </si>
  <si>
    <t>Smart Infrastructure requirements complete</t>
  </si>
  <si>
    <t xml:space="preserve">DLP Phase </t>
  </si>
  <si>
    <t>Minutes / Report for the final walk around activities that clearly document attendees and acceptance of outcomes / actions.</t>
  </si>
  <si>
    <t xml:space="preserve">
</t>
  </si>
  <si>
    <t>Certificate of Completion for each building and a copy of the staged occupancy plan. 
Copy of approved dispensation submission / form. If applicable.
Copy of approved performance solution submission / form. If applicable.</t>
  </si>
  <si>
    <t>All Fire Safety Systems, Equipment, Monitoring, Alarm and Suppression System Installations meet applicable AS, MFPE and NCC requirements.</t>
  </si>
  <si>
    <t>Email from Facility Security Officer acknowledging and accepting receipt of applicable items. i.e. O&amp;MM, keys and access codes and/or combinations.</t>
  </si>
  <si>
    <t>Completed copy of Data Provision Checklist for DLP Phase.</t>
  </si>
  <si>
    <t>Certificate of Completion.
Provide a list of where Emergency Evacuation Plans have been updates and/or supplied new – where applicable.
Provide an electronic copy of plans.</t>
  </si>
  <si>
    <t>Copy of GEMS incident Report Form - or GEMS ref #</t>
  </si>
  <si>
    <t>Where applicable provide:
A copy of any DRSA notification.
Completed AE168,
Completed AD824,</t>
  </si>
  <si>
    <t>Project HOTO Plan and Checklist</t>
  </si>
  <si>
    <t>28 Day notice of Completion (CFI project) or 
90% construction for all other projects.</t>
  </si>
  <si>
    <t>O&amp;MM, ASCONs and/or MSP updated as a result of defect rectifications</t>
  </si>
  <si>
    <t>All final O&amp;MMs are delivered with agreed changes implemented.</t>
  </si>
  <si>
    <t>Final updated and/or new MSP and Spaces Plan delivered with agreed changes implemented.</t>
  </si>
  <si>
    <t>All final ASCON drawings and single line diagrams are delivered with agreed changes implemented.</t>
  </si>
  <si>
    <t xml:space="preserve">Hazardous Chemicals policy and procedures are contained in the Defence Safety Manual Volume 3, Part 3A, Chapter 1, [with the prefix HC].  These form the basis for a consistent, comprehensive and inclusive, 'whole of Defence' system for the management of Hazardous Chemicals.
The WHS Manual mandates all RU hold details on all hazardous materials used by its staff or held within its area of responsibility.  To achieve this all new works are to provide a complete list of hazardous materials delivered under the project so as to be incorporated into appropriate registers and/or manifests.
</t>
  </si>
  <si>
    <t xml:space="preserve">Comments </t>
  </si>
  <si>
    <t>Where applicable, an email confirming that all UXO certificates and data have been submitted to nuxo.program@defence.gov.au and uxo@defence.gov.au</t>
  </si>
  <si>
    <t>Certificate of compliance with the appropriate security requirements, and inspection report from Defence Security Unit (where applicable).</t>
  </si>
  <si>
    <t xml:space="preserve">
</t>
  </si>
  <si>
    <t xml:space="preserve">Provision of an agreed HOTO plan &amp; checklist.
</t>
  </si>
  <si>
    <t xml:space="preserve">Design Phase of the Data Provision Checklist Completed </t>
  </si>
  <si>
    <r>
      <t xml:space="preserve">Copy of agreed Estate Information Provision Plan (EIPP) </t>
    </r>
    <r>
      <rPr>
        <sz val="11"/>
        <rFont val="Times New Roman"/>
        <family val="1"/>
      </rPr>
      <t xml:space="preserve">and Data Provision Checklist (DPC).
</t>
    </r>
  </si>
  <si>
    <t xml:space="preserve">Construction Phase of the Data Provision Checklist Completed </t>
  </si>
  <si>
    <t>DLP Start and Finish Dates</t>
  </si>
  <si>
    <t>Where a Data Provision Checklist (DPC) is established and agreed at the commencement of the construction phase, DPC actions and deliverables are to be regularly reviewed and completed as early as practical. This criteria is met once the agreed once all DPC actions and deliverables (excluding DLP items) have been completed. 
Refer to the data provision checklist and data provision checklist Inst tabs in the HOTO Plan and checklist document for further information about DPC requirements.</t>
  </si>
  <si>
    <t>Keys for communications rooms, cabinets and infrastructure pits have been installed to Defence Security Principles Framework (DSPF) and Information Security Manual (ISM) standards and handed over to Regional ICT</t>
  </si>
  <si>
    <t>Provision of Environment Protection and Sustainability Management Plan.</t>
  </si>
  <si>
    <t>HOTO Phase of the Data Provision Checklist completed.</t>
  </si>
  <si>
    <t>ITPs and ITRs.
Installation Certificates.</t>
  </si>
  <si>
    <t xml:space="preserve">36. There will be occasions in a project when a building and/or part of the project scope e.g. plant and equipment, needs to be accepted into operation and/or occupation prior to final project HOTO.  Ideally these situations must be identified early as possible in the project lifecycle and separate HOTO Plan and Checklists be assigned, i.e. project planning / design phases or early in the construction phase.  These situations may occur due to: 
a.     operational imperatives; 
b.     requirement to decant occupants from a building that must demolished and/or refurbished by the project; or 
c.     energise an electrical sub-station that powers new and existing facilities etc.  
</t>
  </si>
  <si>
    <t>DPC</t>
  </si>
  <si>
    <t>Data Provision Checklist</t>
  </si>
  <si>
    <t>EIPP</t>
  </si>
  <si>
    <t>DELM</t>
  </si>
  <si>
    <t>Directorate Estate &amp; Land Management</t>
  </si>
  <si>
    <t>Relevant support, services and maintenance for Base Services Contracts have been actioned and accepted by relevant service provider/s in preparation for DLP commencement.</t>
  </si>
  <si>
    <t>Emergency Evacuation Plans provided electronically and physically attached to the facilities.</t>
  </si>
  <si>
    <t xml:space="preserve">Approved Dispensations &amp; Performance Solutions IAW Building Works Manual (BWM) &amp; MIEE Policy. </t>
  </si>
  <si>
    <t>Estate Information Provision Plan</t>
  </si>
  <si>
    <t>HOTO Criteria removed or consolidated and inclusion of Data Provision Checklist (DPC)</t>
  </si>
  <si>
    <t xml:space="preserve">Site Management Plan/s.
</t>
  </si>
  <si>
    <t>Defence Data Networks (Passive infrastructure works) are commissioned and connected to existing base infrastructure.</t>
  </si>
  <si>
    <r>
      <t xml:space="preserve">Criteria
</t>
    </r>
    <r>
      <rPr>
        <b/>
        <sz val="10"/>
        <color theme="0"/>
        <rFont val="Times New Roman"/>
        <family val="1"/>
      </rPr>
      <t>Note: Cells are linked and Can be edited from tab 2</t>
    </r>
  </si>
  <si>
    <t>Typically, the following documents would be required as the minimum:- 
• Approval in writing from the supply authority (supply upgrades only)
• MIEE construction stage sign off (supply upgrade or alter Defence HV network only)
• regulatory certificate of compliance  (Note, this may trigger an inspection by the supply authority. The operating protocol or EISMP for the site will dictate when and if the supply authority needs to be consulted on an installation)
• all system schematics and drawings, and where appropriate, any additional reports requested by the EOA, such as Earthing / Protection Reports and / or load studies requested by the EOA have been provided in hard and soft copy format.
• EISMP commissioning release (Network Controller) (supply upgrade or alter  Defence HV/LV Network). 
Note: The Defence Electrical Operating Authority / Network Controller has the right to refuse any connection or commissioning  of any alterations or new works to the Defence electrical distribution system where in their opinion it could compromise safety and or the operational integrity of the Defence electrical distribution system  or where the designer or contractor have not satisfactorily demonstrated full compliance with the appropriate regulations and Defence policy.
Note: These requirements are additional to and do not negate the requirement for contractors to liaise with and obtain approvals from the relevant state electrical network authority, where applicable and required by local legislation and regulations. The EOA must be kept informed of any such approvals or communications.</t>
  </si>
  <si>
    <t>Physical Security Certification</t>
  </si>
  <si>
    <t xml:space="preserve">Comments: </t>
  </si>
  <si>
    <t>AIU</t>
  </si>
  <si>
    <t>AP</t>
  </si>
  <si>
    <t>APZ</t>
  </si>
  <si>
    <t>ASCON</t>
  </si>
  <si>
    <t>AUC</t>
  </si>
  <si>
    <t>BA</t>
  </si>
  <si>
    <t>BMS</t>
  </si>
  <si>
    <t>CCP</t>
  </si>
  <si>
    <t>CFOG</t>
  </si>
  <si>
    <t>CSR</t>
  </si>
  <si>
    <t>D&amp;C</t>
  </si>
  <si>
    <t>DBSM</t>
  </si>
  <si>
    <t>DFG</t>
  </si>
  <si>
    <t>DFI</t>
  </si>
  <si>
    <t>DRSA</t>
  </si>
  <si>
    <t>DS&amp;VS</t>
  </si>
  <si>
    <t>DSPF</t>
  </si>
  <si>
    <t>EAR</t>
  </si>
  <si>
    <t>EE Branch</t>
  </si>
  <si>
    <t>EEGO</t>
  </si>
  <si>
    <t>EISMP</t>
  </si>
  <si>
    <t>EMP</t>
  </si>
  <si>
    <t>EO</t>
  </si>
  <si>
    <t>EOA</t>
  </si>
  <si>
    <t>EPBC</t>
  </si>
  <si>
    <t>ERIM</t>
  </si>
  <si>
    <t>ESA</t>
  </si>
  <si>
    <t>ESO</t>
  </si>
  <si>
    <t>EWP</t>
  </si>
  <si>
    <t>GEMS MDT</t>
  </si>
  <si>
    <t>GFE</t>
  </si>
  <si>
    <t>GFF</t>
  </si>
  <si>
    <t>GPR</t>
  </si>
  <si>
    <t>GPS</t>
  </si>
  <si>
    <t>HV</t>
  </si>
  <si>
    <t>IAW</t>
  </si>
  <si>
    <t>ISM</t>
  </si>
  <si>
    <t>JLOG</t>
  </si>
  <si>
    <t>MEWC</t>
  </si>
  <si>
    <t>MIEE</t>
  </si>
  <si>
    <t>NEPM</t>
  </si>
  <si>
    <t>NLT</t>
  </si>
  <si>
    <t>NSIMS</t>
  </si>
  <si>
    <t>O&amp;MM</t>
  </si>
  <si>
    <t>PAR</t>
  </si>
  <si>
    <t>RACI</t>
  </si>
  <si>
    <t>RSO</t>
  </si>
  <si>
    <t>SCEC</t>
  </si>
  <si>
    <t>SCIF</t>
  </si>
  <si>
    <t>SERS</t>
  </si>
  <si>
    <t>SI</t>
  </si>
  <si>
    <t>SME</t>
  </si>
  <si>
    <t>SOP</t>
  </si>
  <si>
    <t>UXO</t>
  </si>
  <si>
    <t>WHS</t>
  </si>
  <si>
    <t>HOTO for Projects with Multiple Delivery Stages and/or Sites.</t>
  </si>
  <si>
    <t>State and Establishment Number (e.g. WA, 0089 HMAS STIRLING)</t>
  </si>
  <si>
    <t>Compliant Design
Where required:-
* approved performance solutions IAW Building Works Manual (BWM)
* approved Dispensation IAW the Building Works Manual (BWM).</t>
  </si>
  <si>
    <t xml:space="preserve">  </t>
  </si>
  <si>
    <t>Project Location (State):</t>
  </si>
  <si>
    <t xml:space="preserve">Hazardous Area and Explosives Area Verification Dossier </t>
  </si>
  <si>
    <t xml:space="preserve">An compliant Hazardous Area and Explosives Area Verification Dossier </t>
  </si>
  <si>
    <t xml:space="preserve">The contractor  is responsible for provision of a contaminated sites management plan for ongoing maintenance of residual contaminated site and materials.  The Contamination Management Manual details the process for creating and submitting GDLs to update the CSR in GEMS.
Note: The management of contamination, or contaminated materials / substances through project delivery is managed via  the ECC process.
</t>
  </si>
  <si>
    <t>Defence provided Caveats.</t>
  </si>
  <si>
    <t>Project Caveats  – Issued by Defence</t>
  </si>
  <si>
    <t>Caveat Description</t>
  </si>
  <si>
    <t>3.      The HOTO documents contained within this workbook detail the actions and evidence required by Defence to demonstrate that the delivered project works and activities are completed, accurately recorded, suitable for use and occupancy by Defence.  The Project Lifecycle &amp; HOTO Plan and Project Lifecycle Criteria Instructions will assist project stakeholders in developing project and assurance plans for the provision of project deliverables and required actions throughout the project lifecycle. By planning, monitoring, completing and assuring the agreed criteria in project planning, design and construction phases; greater success and timeliness can be achieved for HOTO and DLP.</t>
  </si>
  <si>
    <t>10.      There are many direct and indirect critical activities exercised throughout the project lifecycle that lead to the principal HOTO activity occurring at the end of the delivery phase.  The HOTO event is completed in two stages commencing with the Handover “HO” then followed by the Takeover “TO”.  The terms mean:</t>
  </si>
  <si>
    <r>
      <t xml:space="preserve">a.      </t>
    </r>
    <r>
      <rPr>
        <b/>
        <sz val="12"/>
        <color theme="1"/>
        <rFont val="Times New Roman"/>
        <family val="1"/>
      </rPr>
      <t>HO</t>
    </r>
    <r>
      <rPr>
        <sz val="12"/>
        <color theme="1"/>
        <rFont val="Times New Roman"/>
        <family val="1"/>
      </rPr>
      <t>.  HO is the term used to describe a series of project delivery completion and assurance activities designed to satisfy the Project Manager Contract Administrator (PMCA) / PM that the Contractor has completed all of the required works to a satisfactory standard, the facility is safe and fit for purpose and Defence specified estate information requirements are met (project completion).  To the extent that the definition of "Completion" in the relevant project contract refers to the requirements which must be satisfied to achieve "Handover", and this should be read as a reference to achieving "HOTO" under and in accordance with this checklist.  The HO is formalised by the contractor providing the required documentary evidence to the PMCA / PM as identified in the HOTO Checklist and HOTO plan and the PMCA / PM notifying acceptance of completion in accordance with the applicable contract clause(s).</t>
    </r>
  </si>
  <si>
    <t>11. The HOTO checklist introduces terms and a HOTO project log (tab 5) for recording caveats, issues and non-delivered items.  The meaning for each of these terms is:</t>
  </si>
  <si>
    <t>12. The following roles and responsibilities apply for the HOTO checklist and documents:</t>
  </si>
  <si>
    <r>
      <t xml:space="preserve">d.      </t>
    </r>
    <r>
      <rPr>
        <b/>
        <sz val="12"/>
        <color theme="1"/>
        <rFont val="Times New Roman"/>
        <family val="1"/>
      </rPr>
      <t>Contractor</t>
    </r>
    <r>
      <rPr>
        <sz val="12"/>
        <color theme="1"/>
        <rFont val="Times New Roman"/>
        <family val="1"/>
      </rPr>
      <t>.  The Contractor (can be the Head Contractor, Head Contractor (Medium Works), Managing Contractor and/or Design Services Contractor ) is responsible for conducting all Contractor HOTO obligations within any applicable timeframe prescribed by, or determined in accordance with the HOTO requirements. This includes initiating and ongoing management of the HOTO Plan &amp; Checklist and works are satisfactorily completed, safe, fit for purpose and Defence specified estate information requirements (as detailed on Annexure 1 of the contract) are met.</t>
    </r>
  </si>
  <si>
    <r>
      <t xml:space="preserve">24. </t>
    </r>
    <r>
      <rPr>
        <b/>
        <sz val="12"/>
        <color theme="1"/>
        <rFont val="Times New Roman"/>
        <family val="1"/>
      </rPr>
      <t>Project Lifecycle &amp; HOTO Plan.</t>
    </r>
    <r>
      <rPr>
        <sz val="12"/>
        <color theme="1"/>
        <rFont val="Times New Roman"/>
        <family val="1"/>
      </rPr>
      <t xml:space="preserve">  This worksheet is a working document that records the agreed Project Lifecycle &amp; HOTO criteria, evidence and status of completion. The document is to be managed, regularly reviewed and updated throughout the project lifecycle by the Contractor and validated by the PMCA / PM.</t>
    </r>
  </si>
  <si>
    <t>20. The Contractor and PMCA / PM should liaise with all stakeholders to determine and confirm who needs to provide acceptance of the delivered works, or part thereof.  The identified stakeholders must be well prepared and contribute to the successful completion of the HOTO Plan &amp; Checklist. Where projects are delivered across multiple Resident Units (RUs), the PMCA / PM and BM are to decide if a suitable single point of contact can be established to communicate and represent all RU and locations.</t>
  </si>
  <si>
    <t>33. The second signature is that of the Zone DSD (or delegate) who signs either:
a.      to “Approve’’ the TO acceptance of the delivered works into the Defence estate including the acceptance of any caveats and/or conditions listed; or
b.      as “Not Approved’’ noting the caveat(s) or condition(s) that must be rectified prior to TO acceptance by SDD.</t>
  </si>
  <si>
    <t>35. Accepting a facility into service and use with outstanding defects or conditions will be decided on a risk basis.  For example, outstanding or incomplete items of low risk to safety and operating or not compromising legislated compliance may be acceptable for conditional acceptance.  Facilities not compliant with conditions specified in the BWM or un managed hazards will not be accepted for TO.  The Defence Representative is the authority for these purposes.</t>
  </si>
  <si>
    <r>
      <t xml:space="preserve">e.    </t>
    </r>
    <r>
      <rPr>
        <b/>
        <sz val="12"/>
        <color theme="1"/>
        <rFont val="Times New Roman"/>
        <family val="1"/>
      </rPr>
      <t xml:space="preserve">  Commonwealth's Representative.</t>
    </r>
    <r>
      <rPr>
        <sz val="12"/>
        <color theme="1"/>
        <rFont val="Times New Roman"/>
        <family val="1"/>
      </rPr>
      <t xml:space="preserve">  The person nominated in the Contract Particulars or any other person nominated by the Commonwealth, For CFI projects this is generally the Project Director (PD) who will give direction to the PMCA.</t>
    </r>
  </si>
  <si>
    <t>14. Defence acknowledges that HOTO documents are updated regularly and projects may have commenced using previous version HOTO documents.  Where that has occurred, projects would continue using the HOTO version initiated at contract commencement. However where project stakeholders believe a newer version HOTO Plan &amp; Checklist offer greater benefit to the project, the PMCA / PM can seek approval from the Commonwealth to facilitate a change. The PMCA  / PM must consider if a proposed change would adversely impact the contract and/or have a material effect, and present all applicable considerations to the Commonwealth as part of the decision making process.</t>
  </si>
  <si>
    <t>21. Where acceptance of works require an inspection, once agreed between the PMCA / PM and contractor, the PMCA / PM is to ensure applicable stakeholders, or their nominated representative, are invited for those inspections.  Where applicable, stakeholders are to confirm (email or letter) that the delivered works meet the requirements associated with their organisation(s) requirements. i.e. Fuel Services Branch inspection / confirmation for Defence Fuel Installations.</t>
  </si>
  <si>
    <t>29. When all criteria selected as "required"  in a project phase are updated to "completed" in the "Status Completed" column, a summary status of "Completed" for that project phase appears in the title line and the HOTO Checklist Signatures page is automatically updated to complete in the status column for that phase.  Where criteria are not completed at the end of each phase, an explanation is to be recorded and accepted in the comments field and details recorded in the HOTO Caveats Logs where applicable . The PMCA / PM is to ensure that all required criteria have been completed to the required standard before progressing to the next project phase. e.g. pre-mobilisation criteria that must be met prior to the commencement of construction or work on the Defence estate. At the end of the HOTO phase, a pdf copy of the completed checklist can be produced and sent to all specified stakeholders for review and acceptance via an electronic signature.  Signed checklists are to be returned and saved on the project file.</t>
  </si>
  <si>
    <r>
      <t>a.</t>
    </r>
    <r>
      <rPr>
        <b/>
        <sz val="12"/>
        <color rgb="FF000000"/>
        <rFont val="Times New Roman"/>
        <family val="1"/>
      </rPr>
      <t>      Caveat.</t>
    </r>
    <r>
      <rPr>
        <sz val="12"/>
        <color rgb="FF000000"/>
        <rFont val="Times New Roman"/>
        <family val="1"/>
      </rPr>
      <t xml:space="preserve">  A caveat is a notice of conditional acceptance of HOTO criteria.  For the purpose of Take Over (TO), a caveat will normally be proposed by the PMCA / PM to the Defence Representative (Zone DSD or authorised delegate) for conditional acceptance of HOTO criteria by SDD, where the criteria can be met within an acceptable period of time post HOTO and within the DLP.  Caveats will be assessed on their associated risks and must be approved by the Defence Representative to facilitate TO and ongoing facility sustainment.</t>
    </r>
  </si>
  <si>
    <t>A list of compliant design drawings, minutes of design meetings and/or correspondence from stakeholders and SMEs identified in the agreed EIPP accepting designs.
Design Drawings Completed - End of design phase.</t>
  </si>
  <si>
    <t>Throughout the project design phase there will be several meetings and various activities conducted to ensure the required stakeholders are engaged, project scope and deliverables (including approved changes) are understood &amp; agreed; risks and constraints are identified; and plans, designs and drawings are developed to the required standards.
It is the designer’s responsibility to ensure that all design plans and drawings are complete (includes approved project scope and user requirements) and compliant with the contract conditions. 
To assist Contractors with development of estate information in the construction phase, final Design Drawings are expected to have title blocks that accurately reflect issued EBIs for Building\Infrastructure and floor\layout plans are to accurately reflect the issued space Identifiers.</t>
  </si>
  <si>
    <t>EIPP Endorsed by PMCA / PM</t>
  </si>
  <si>
    <t xml:space="preserve">Asset shell records are the minimum data attributes required to create an initial record in the GEMS database that can be added to later and are created using the GDL.
GDLs  are to be completed to request asset shell creation for all new assets using the endorsed Data Requirements documentation (Estate Class Mapping Diagrams for all Estate Classes, EBI Numbering Plan for Levels and Spaces). This is done early in the project lifecycle to ensure all dependant activities are founded on accurate shell records to reduce latter complications.  Completed GDL requests are submitted to GEMS for processing. 
It may be beneficial for projects to request the creation of shell records for building assets earlier in the design phase once it is known how many new buildings may be required to ease the integration of EBIs into drawing Title block information.
Note: creating new asset shells relates to shell records for Building, Level, Space, Infrastructure, Equipment and Equipment Systems where these are known in the design phase. </t>
  </si>
  <si>
    <t>Add additional rows to record where GDL will be submitted / processed in more than one batch.</t>
  </si>
  <si>
    <t xml:space="preserve">Status Required </t>
  </si>
  <si>
    <t>Billing connection &amp; dis-connection of energy; including solar, gas and water services.</t>
  </si>
  <si>
    <t>Where a Data Provision Checklist (DPC) is established and agreed at the commencement of the design phase, DPC actions and deliverables are to be regularly reviewed and completed as early as practical. This criteria is met once the agreed design phase actions and deliverables have been completed. 
Refer to the data provision checklist and data provision checklist Inst tabs in the HOTO Plan and Checklist document for further information about DPC requirements.</t>
  </si>
  <si>
    <t>* Email from PMCA / PM advising that criteria is met and a copy of the minutes are saved in Objective or for CFI, the mandated project information management system.
* Copies of design review meeting minutes and/or correspondence from key stakeholders and SMEs acknowledging design input and/or acceptance.</t>
  </si>
  <si>
    <t xml:space="preserve">PMCA / PM email notification of receipt of dilapidation survey.
</t>
  </si>
  <si>
    <t>PMCA /  PM email confirming that all approved HOTO caveats and issues have been cleared, and required evidence is stored on the DEIS.</t>
  </si>
  <si>
    <t xml:space="preserve">19. The PMCA / PM and Contractor are responsible for identifying all stakeholders who have an interest in and/or will be a recipient of any of the delivered works under the project.  It is important to identify all applicable stakeholders as failure to correctly identify stakeholders could result in works being completed that may not be accepted by the Commonwealth or do not meet the original intent of the project brief.  </t>
  </si>
  <si>
    <r>
      <t>25.</t>
    </r>
    <r>
      <rPr>
        <b/>
        <sz val="12"/>
        <color theme="1"/>
        <rFont val="Times New Roman"/>
        <family val="1"/>
      </rPr>
      <t xml:space="preserve"> Data Provision Checklist (DPC).</t>
    </r>
    <r>
      <rPr>
        <sz val="12"/>
        <color theme="1"/>
        <rFont val="Times New Roman"/>
        <family val="1"/>
      </rPr>
      <t xml:space="preserve"> This worksheet is a working document that records the agreed project estate information and data requirements. i.e. Drawings, Operation &amp; Maintenance Manuals (O&amp;MMs), GEMS data, Master Site Plans etc. It aims to plan and set the estate information delivery requirements and validation points. It must be updated throughout the project lifecycle.</t>
    </r>
  </si>
  <si>
    <t>1.      The handover (HO) of a project by the contractor (Head Contractor [HC]) to the Commonwealth (i.e. appointed Representative and/or Project Manager (PM)) and takeover (TO) of a project deliverables by the Defence Representative at the end of the delivery phase are very important stages of the project procurement process, ensuring that a fit for purpose and safe for use asset is delivered.  A well organised, efficient and effective transfer of the assets (including leased property) and complete and accurate estate information from the project to Defence is essential to ensure Defence assets are operated and maintained safely, efficiently and in compliance with all applicable legislation, Defence policy and Australian Standards.</t>
  </si>
  <si>
    <t>PMCA/PM</t>
  </si>
  <si>
    <t>Provide copy of agreed EIPP and DPC.</t>
  </si>
  <si>
    <t>HOTO Caveat Logs</t>
  </si>
  <si>
    <r>
      <t xml:space="preserve">Issued by PMCA/PM 
</t>
    </r>
    <r>
      <rPr>
        <i/>
        <sz val="11"/>
        <color theme="1"/>
        <rFont val="Times New Roman"/>
        <family val="1"/>
      </rPr>
      <t>(Insert Name)</t>
    </r>
  </si>
  <si>
    <t>Updates/Remarks by PMCA/PM</t>
  </si>
  <si>
    <t xml:space="preserve">Certification / statement of compliance:
a. Installation certificate;
b. Evidence of electrical load balancing over all 3 phases;
c. ITPs &amp; ITRs and electrical safety certificates, 
d. Switching authority certification with Hazardous areas (when applicable)
</t>
  </si>
  <si>
    <t xml:space="preserve">Approval from the defence electrical authortity prior to energising the electrical network. </t>
  </si>
  <si>
    <t>C/R</t>
  </si>
  <si>
    <t>The contractor must ensure that all works (including exempt building works as defined by BWM) comply with the WHS Act.  Division 3 of the WHS Act ‘Further duties of a person conducting a business or undertaking’,. Specific duties include:
a. Section 23.  Duties of a person conducting business or undertaking that manufactures plant, substances or structures.  The manufacturer must ensure, so far as is reasonably practicable, that the plant, substance or structure is manufactured to be without risks to the health and safety of persons.
b. Section 25.  Duties of a person conducting business or undertaking that supply plant, substances or structures.  The supplier must ensure, so far as is reasonably practicable, that the plant, substance or structure is without risks to the health and safety of persons.
c. Section 26.  Duties of a person conducting a business or undertaking that installs, constructs or commissions plant or structures.  The person must ensure, so far as is reasonably practicable, that the way in which the plant or structure is installed, constructed or commissioned ensures that the plant or structure is without risks to the health and safety of persons.</t>
  </si>
  <si>
    <r>
      <rPr>
        <b/>
        <sz val="12"/>
        <color theme="1"/>
        <rFont val="Times New Roman"/>
        <family val="1"/>
      </rPr>
      <t>Defect list &amp; Rectification Schedule.</t>
    </r>
    <r>
      <rPr>
        <sz val="12"/>
        <color theme="1"/>
        <rFont val="Times New Roman"/>
        <family val="1"/>
      </rPr>
      <t xml:space="preserve"> The contractor is to provide a rectification plan and list of outstanding defects to be rectified and/or non-delivered project outcomes or works post the date nominated on the completion certificate. Caution must be taken to ensure that a defects list and that the non-delivered project outcomes list have a delivery / completion schedules that are monitored and completed satisfactorily prior to the conclusion of the DLP. A copy of the defects list must be provided to attendees conducting HOTO inspections and meetings. This defects list and rectification plan must detail as a minimum:
a. a detailed description of the defects,
b. description of criteria and evidence (aligned with HOTO) to confirm compliance rectification,
c. person responsible for rectification, 
d. a date for the items to be rectified, and
e. details and schedule for required DLP rectification review meetings specified at criteria 6.1</t>
    </r>
  </si>
  <si>
    <r>
      <t>High risk plant includes but is not limited to those items of plant specified in relevant legislation as being high risk plant and is not to be confused with Registrable Plant which is covered elsewhere in the HOTO. Whilst not registrable plant by definition it will almost definitely be plant requiring registration of design. In most cases high risk plant will include plant involved in work or activities defined as being high risk work. Such plant will require, as specified above, certain documents to be present and maintained to ensure Defence as the PCBU are compliant with relevant duty of care provisions. High risk plant will also include those items of plant requiring specific licences or accreditation to operate or own (e.g.. RADHAZ equipment, boom type EWP, scaffolding etc.).</t>
    </r>
    <r>
      <rPr>
        <b/>
        <sz val="12"/>
        <color theme="1"/>
        <rFont val="Times New Roman"/>
        <family val="1"/>
      </rPr>
      <t xml:space="preserve">
</t>
    </r>
    <r>
      <rPr>
        <sz val="12"/>
        <color theme="1"/>
        <rFont val="Times New Roman"/>
        <family val="1"/>
      </rPr>
      <t xml:space="preserve">During construction the contractor is to identify where legislated requirements mandate log books and/or wiring diagrams are to be fitted. </t>
    </r>
    <r>
      <rPr>
        <b/>
        <sz val="12"/>
        <color theme="1"/>
        <rFont val="Times New Roman"/>
        <family val="1"/>
      </rPr>
      <t xml:space="preserve">
</t>
    </r>
    <r>
      <rPr>
        <sz val="12"/>
        <color theme="1"/>
        <rFont val="Times New Roman"/>
        <family val="1"/>
      </rPr>
      <t>Essential operating instructions and diagrams shall be provided adjacent to plant and equipment controls. These instructions can include but are not limited to:
a. O&amp;MM often provide instructions (examples of signs) for the use of equipment / systems that are desirable to be signposted.
b. Operating parameters to warn operators of incorrect operation such as: temperature and pressure ranges showing normal operating temperatures and pressures.
c. Signs providing location of other equipment / valves etc. which need to be operated in conjunction with the equipment being operated.
d. Signs, labels and other notifications must be manufactured from materials suitable for the area of fitting and exposure and shall be designed to ensure long life and indelibility.  Laminated paper copies are not acceptable.
All high risk and licenced P&amp;E which is provided as part of the delivered works must have the manufacturer’s documentation providing the technical data and/or standards of compliance for the individual items.  The project is to provide certification for all P&amp;E installed.  Examples of this include: Hazardous facilities, pumps, filters, air conditioners, refrigerators, electrical switches and components etc.
These certificates are to be saved in Objective EM folders for applicable building and/or base infrastructure systems.</t>
    </r>
  </si>
  <si>
    <t xml:space="preserve">Where a new facility has been constructed or an existing facility has been refurbished or changed to an extent that the floor plan / building layout is reconfigured and / or emergency exits have been moved and that is not accurately represented on the buildings current emergency evacuation plan, the project is to develop, manufacture and install / replace a block evacuation plan.  The contractor is to comply with the following as a minimum for development of emergency evacuation plans:
a. finding (or developing) appropriate floor plans;
b. draft an Emergency Evacuation diagram based upon AS3745; and
c. seek input from resident unit.
The contractor is to produce or reproduce the fire evacuation diagram in the compliant format and quantity and install in the building in accordance with AS3745.
</t>
  </si>
  <si>
    <t xml:space="preserve">The contractor shall ensure all designs and installations are compliant with legislated requirements (federal, state), and Defence policies where applicable.
For Hazardous Area and Explosives Area equipment and systems the MIEE is to be used and in particular Chapter 15 and DEOPS 101 where applicable.
</t>
  </si>
  <si>
    <t xml:space="preserve">The contractor shall ensure all designs and installations are compliant with legislated requirements (federal, state) and Defence policies where applicable. Compliance and conformance requirements are satisfied and demonstrated by meeting  the criteria specified in the BWM. In addition to the achievement of HOTO criteria 5.0 and issuance of a certificate of completion, contractors are to provide ITPs &amp; ITRs and Installation certificate (BWM chapter 3) for mechanical services if applicable. </t>
  </si>
  <si>
    <t xml:space="preserve">The contractor shall ensure all designs and installations are compliant with legislated requirements (federal, state) and Defence policies where applicable. Compliance and conformance requirements are satisfied and demonstrated by meeting  the criteria specified in the BWM. In addition to the achievement of HOTO criteria 5.0 and issuance of a certificate of completion, contractors are to provide ITPs &amp; ITRs and Installation certificate (BWM chapter 3) for hydraulic services if applicable. </t>
  </si>
  <si>
    <t>All (relevant) projects will require a level of security to be allocated to the estate.  To ascertain what this entails the contractor may to contact DS&amp;VS, ADF ESA or tenant Security Officer or Security Manager for guidance.  
See appropriate process to link and the Defence Security Policy Framework (DSPF) and MFPE provides additional guidance.
To engage and/or receive SME advice from appropriate DS&amp;VS points of contact, contractors should call 1800 DEFENCE.  Further information can also be obtained from the DS&amp;VS portal.</t>
  </si>
  <si>
    <t>It is the contractor's responsibility to comply with the DSPF and engage with the following individual DSV&amp;S and/or ADF Facility Security Certification Authorities to ascertain if an inspection is warranted to achieve approval for the final constructed or installed security level:
a.  ARMY from 15 Jul 2021 to 01 Feb 2022 Physical Security Certification and Coordination Cell (PSCCC) usual operations will cease, therefore an Interim Authority To Operate (Minute - BQ25515978) has been issued requiring affected units to conduct a Security Risk Assessment (SRA) to manage non-compliance with accreditation during the pause.  (temporarily suspended - Army.  DPU requests are submitted via an AE624. AE624 Instructions provide assistance to complete the request.)
b.  RAAF.  RAAF Security Force (SECFOR) provide a security and policing capability to Air Force that supports force protection and the maintenance of morale and discipline.
c.  Navy.  Deputy Director Navy Security provide a security and policing capability to Navy that supports force protection.
d.  DS&amp;VS.  For larger projects DS&amp;VS will be the certification authority with input from SCEC Security Zone consultants.  
Sponsor and/or user organisations can advise the operational requirements which will help inform the determination of instruction &amp; certification requirement.</t>
  </si>
  <si>
    <t xml:space="preserve">At the completion of the project the contractor is responsible to ensure all security information and hardware is provided to Defence.  This includes certification and accreditation of sensitive estate such as magazines, armouries and security Zones 2 to 5.  The contractor is responsible to approach the appropriate certification group during design and/or commencement of construction to ensure all requirements are provided during construction. 
</t>
  </si>
  <si>
    <t xml:space="preserve"> Defence requires all new estate works design and construction projects to continuously improve the efficiency, effectiveness and sustainability of the Defence estate.  Smart Infrastructure defines Defence requirements and reporting obligations for planning, design and construction covering energy, water, waste, pollution prevention, and smart procurement.  The Smart Infrastructure Handbook:
a. outlines Ecologically Sustainable Development (ESD) and Whole-of-Life (WOL) requirements for each project, covering: design, construction and associated reporting; and
b. provides Smart Infrastructure Checklists that include a Metering Strategy.
It is the Contractor's responsibility to ensure smart infrastructure principles are implemented into all design and construction of delivered works.
The Government's Energy Efficiency in Government Operations (EEGO) policy requires Defence to develop and implement a comprehensive energy management strategy.  This includes a metering, monitoring and management program to facilitate energy reporting against EEGO specific end use categories.  Defence developed the NSP in response to the EEGO policy.
To meet the Defence NSP objectives, the Resource Data Management System (RDMS) has been implemented.
Electricity, gas and water meters installed under project works are to be connected to the RDMS and in accordance with the Handbook and hardware specifications under the heading ‘Meter Documentation’.  Any new or replacement meters being connected to the RDMS need to have a relevant New Meter Form and Meter Hierarchy submitted to the RDMS Program Manager.
</t>
  </si>
  <si>
    <t>The PMCA / PM are to monitor and clear caveats, project issues and projects deliverables not provided, as recorded in the respective logs. Final payments should not be made until the contractor has fulfilled and delivered all contractual requirements of the project build and cleared recorded caveats and issues to the agreed standard.</t>
  </si>
  <si>
    <t>EIPP. Development and management of EIPP (Design phase)</t>
  </si>
  <si>
    <t>DPC. Development and management of DPC (Design phase)</t>
  </si>
  <si>
    <t>EIPP. Development and management of EIPP (construction and DLP phases)</t>
  </si>
  <si>
    <t>DPC. Development and management of DPC (construction and DLP phases)</t>
  </si>
  <si>
    <t xml:space="preserve">Project Document Location: </t>
  </si>
  <si>
    <t>Unexploded Ordnance</t>
  </si>
  <si>
    <t>A term whereby the PD  / PM accepts the completed works from the Contractor as satisfactorily completed, safe and fit for purpose and ready for presentation to the Defence Representative and ultimately acceptance by Defence.</t>
  </si>
  <si>
    <t>The Contractor who is the signatory to the contract.  The entity that has been engaged to design and/ or deliver the works. The Designer, Head Contractor and Managing Contractors are responsible for developing the Project Lifecycle &amp; HOTO pLan and DPC; and demonstrating that designs are compliant (for Designer) and that all deliverables are satisfactorily completed, safe, fit for purpose and Defence specified estate information requirements are met.</t>
  </si>
  <si>
    <t>A term whereby the PMCA / PM accepts the completed works from the Contractor as satisfactorily completed, safe and fit for purpose and issues a completion notice of letter.</t>
  </si>
  <si>
    <t>The person nominated in the Contract Particulars or any other person nominated by the Commonwealth, For CFI projects this is generally the Project Director (PD) who will give direction to the PMCA.</t>
  </si>
  <si>
    <t xml:space="preserve">Commonwealth's Representative.  </t>
  </si>
  <si>
    <t xml:space="preserve">Project Director (PD) </t>
  </si>
  <si>
    <t>Project Manager (PM)</t>
  </si>
  <si>
    <t>A process whereby the Defence Representative commences the evidentiary assessment for the purpose of accepting the delivered works from the PD or PM as satisfactorily completed, safe and fit for purpose.</t>
  </si>
  <si>
    <t>The PMCA "consultants" are engaged to give directions and carry out all of the other functions under the PMCA services contract and project contract as the agent of the Commonwealth.</t>
  </si>
  <si>
    <t>An appointment generally applying to CFI projects as the person representing the Commonwealth's (Defence) requirements, who has the overall responsibility to ensure the conduct of project planning, design, execution, monitoring, controlling and closure are successfully performed by contracted entities.</t>
  </si>
  <si>
    <t>DG CFI (CFI projects - Accountability context is overall contract authority)</t>
  </si>
  <si>
    <t>DEWPO (EWP projects - Accountability context is overall contract authority)</t>
  </si>
  <si>
    <t>Design initiation start meeting to confirm: stakeholders, scope, design and HOTO requirements.</t>
  </si>
  <si>
    <t>DPC - Requirements completed (Design phase)</t>
  </si>
  <si>
    <t>DPC - Requirements completed (Construction phase)</t>
  </si>
  <si>
    <t>8. The HOTO policy is issued under the authority of the First Assistant Secretary, Infrastructure and First Assistant Secretary, Service Delivery.  Sponsors of the policy are the Director General Estate Services Delivery and Director General Capital Facilities &amp; Infrastructure (DGCFI).  The Directorate Estate &amp; Land Management (DELM) is the administering authority of the HOTO policy which includes ensuring that the policy, HOTO Plan &amp; Checklist and instructions remain current.</t>
  </si>
  <si>
    <t>CF</t>
  </si>
  <si>
    <t xml:space="preserve">Contribution Factor </t>
  </si>
  <si>
    <t>DGAA</t>
  </si>
  <si>
    <t>Defence Finance Group</t>
  </si>
  <si>
    <t>Directorate of General Asset Accounting</t>
  </si>
  <si>
    <t>PSCCC</t>
  </si>
  <si>
    <t>Physical Security Certification and Coordination Cell</t>
  </si>
  <si>
    <t>Defence Security Principles Framework</t>
  </si>
  <si>
    <t xml:space="preserve">Assets Under Construction </t>
  </si>
  <si>
    <t>Asset In Use</t>
  </si>
  <si>
    <t>Alternative Proposal</t>
  </si>
  <si>
    <t>Government Furnished Facility</t>
  </si>
  <si>
    <t xml:space="preserve">Government Furnished Equipment </t>
  </si>
  <si>
    <t xml:space="preserve">As Constructed </t>
  </si>
  <si>
    <t>Building Approval</t>
  </si>
  <si>
    <t>Base Management Systems</t>
  </si>
  <si>
    <t>Contract Change Proposal</t>
  </si>
  <si>
    <t>Critical System Recovery Plans</t>
  </si>
  <si>
    <t>CSRP</t>
  </si>
  <si>
    <t>Contamination Site Register</t>
  </si>
  <si>
    <t>Directorate, Balance Sheet Management</t>
  </si>
  <si>
    <t>Chief Finance Officer Group</t>
  </si>
  <si>
    <t>Defence Fuel Installation</t>
  </si>
  <si>
    <t>Directorate of Defence Radiation Safety and Assurance</t>
  </si>
  <si>
    <t xml:space="preserve">Defence Security &amp; Vetting Services </t>
  </si>
  <si>
    <t xml:space="preserve">Environmental &amp; Engineering Branch </t>
  </si>
  <si>
    <t>Energy Efficiency in Government Operations</t>
  </si>
  <si>
    <t xml:space="preserve">Estate Management &amp; Planning </t>
  </si>
  <si>
    <t>Environmental Assessment Report</t>
  </si>
  <si>
    <t>Electrical Installation Safety Management Plan</t>
  </si>
  <si>
    <t>Electrical Operating Authority</t>
  </si>
  <si>
    <t>Environment Protection and Biodiversity Conservation Act</t>
  </si>
  <si>
    <t>Estate Register Information Model</t>
  </si>
  <si>
    <t xml:space="preserve">Emergency Services Agency </t>
  </si>
  <si>
    <t>Environment and Sustainability Officer</t>
  </si>
  <si>
    <t>Estate Works Program</t>
  </si>
  <si>
    <t>Ground Penetrating Radar</t>
  </si>
  <si>
    <t>Global Positioning System</t>
  </si>
  <si>
    <t xml:space="preserve">High Voltage </t>
  </si>
  <si>
    <t>In Accordance With</t>
  </si>
  <si>
    <t xml:space="preserve"> Information Security Manual</t>
  </si>
  <si>
    <t>Manual of Infrastructure Engineering - Electrical</t>
  </si>
  <si>
    <t>National Environment Protection Measures</t>
  </si>
  <si>
    <t xml:space="preserve">Post Activity Report </t>
  </si>
  <si>
    <t xml:space="preserve">Responsible, Accountable, Consulted, Informed </t>
  </si>
  <si>
    <t>Standing Instructions</t>
  </si>
  <si>
    <t>Standard Operating Procedures</t>
  </si>
  <si>
    <t>Range Safety Officers</t>
  </si>
  <si>
    <t xml:space="preserve">Sensitive Compartmented Information Facilities </t>
  </si>
  <si>
    <t>Safety Environment Reporting System</t>
  </si>
  <si>
    <t>Subject Matter Experts</t>
  </si>
  <si>
    <t>Work Health and Safety</t>
  </si>
  <si>
    <t>PD (Project Director - CFI projects)</t>
  </si>
  <si>
    <t>Project Manager Contract Administrator</t>
  </si>
  <si>
    <t>Security Construction &amp; Equipment Committee</t>
  </si>
  <si>
    <t>ECC form AB081 is required for conducting projects / activities on Defence property or leased sites where the project or activity:
a. is beyond the scope of approved Range Safety Officers (RSO), Standing Instructions (SI), Standard Operating Procedures (SOP) or other documented systems and associated instructions;
b. is undertaken on the Defence estate (e.g. construction or maintenance) by external agencies;
c. has any likelihood of causing significant environmental impact in the absence of strict controls; and
d. is a controlled action under the EPBC Act (the ECC will be issued to ensure the conditions of approval are communicated, understood and complied with).
Environmental impact assessment is an integral part of the project planning, development and delivery process for all Defence actions and projects.  Defence actions are broadly summarised as all the activities, projects, developments, demolitions, exercises, trials, undertakings and introductions of new capability undertaken by or on behalf of Defence.
An ECC is the final Defence environmental approval.  It is informed by an Environmental Assessment Report (EAR) where applicable and imposes site specific conditions and safeguards to ensure so far as reasonably practical, that environmental impacts, including contamination, are removed or minimised.  Once an ECC is issued, the activity for which approval has been sought may commence. An ECC is only for activities detailed during the assessment phase.  If there are any changes to the scope of the action, or if previously unidentified issues arise, a revised or additional ECC will be required. An ECC can also be issued to a staged development.  This provides the proponent and the contractor some certainty that the overall concept of a project has been approved via the EAR but full details of each stage need not be given when the first stage ECC is applied for.
The ECC is to be raised by the contractor and submitted to the Zone ESO and include the following:
a. Requirements of/for an incident report.  An incident report is only required if an environmental incident occurs during the project works.  Results, resolution and any mitigation implemented against the incident are to be reported within the ECC.
b. Maintenance schedule for Landscaping, Fauna ‘offsets’ – nest boxes, Fauna friendly fencing.
c. Vegetation offsets and Population control devices.
d. Method of bird control including but not limited to physical and visual deterrents, sonic devices, trained birds of prey, chemicals, contraceptives, and active barriers.
e. Native plants of like providence for low or no irrigation landscaping.
f. Ensure resource intensity e.g. energy / water consumption per m2 is as per the design energy modelling.</t>
  </si>
  <si>
    <t>No Later Than</t>
  </si>
  <si>
    <t>Joint Logistics Group</t>
  </si>
  <si>
    <t>Asset Protection Zone</t>
  </si>
  <si>
    <t>Contractor (Designer)</t>
  </si>
  <si>
    <t>Contractor (MC / HC)</t>
  </si>
  <si>
    <t>The PAR detailing any / all environmental incidents that occurred during or as a result of a project.
The PAR is to fully detail the event(s), issues arising from the event(s), all rectification actions, effectiveness of the rectification issues and outstanding issues.
Not all Environmental Clearance Certificates will need a PAR.  The Zone ESO will note within the ECC if a PAR is required or the Contractor will be advised during the project in the case of an unforeseen event during the project.  When in doubt the Contractor is to contact the Zone ESO to determine if a PAR is required.</t>
  </si>
  <si>
    <t>Continued improvement of machinery and systems inevitably increases the use of electronic controls which in turn increases reliance on software to operate and/or maintain equipment.  As a result Defence requires all software created for the project to be delivered with the project allowing for ongoing operation and maintenance.
For installed equipment the contractor is to provide all software and configuration files including usernames and passwords. Where software is procured for the operation and/or maintenance of installed equipment, software licences are to be provided to Defence.</t>
  </si>
  <si>
    <r>
      <t>Electrical test certificates and statutory authority certificates or independent certifier for electrical systems and equipment. (include: earthing systems, switch boards &amp; gear, distribution pillars works tests).  The contractor shall ensure all designs and installations are compliant with legislated requirements (federal, state and local), Manual of Infrastructure Engineering - Electrical (MIEE), and Defence policies where applicable.  Where certain circumstances apply e.g. hazardous areas, an independent certifier is used to provide an additional layer of compliance validation.
Earthing systems include equipment and structures for aircraft earthing points, HV earthing grids and general building earthing.  ITPs provided as evidence of compliance must show resistance test results that meet the required Australian Standards and Defence instructions. 
It is essential that an appropriately qualified electrician, with hazardous area qualifications, be used within hazardous areas.  All electricians working within hazardous areas are either to provide evidence of their competencies or applicable licenced details.
Compliance and conformance requirements are satisfied and demonstrated by meeting  the criteria specified in the BWM. In addition to the achievement of HOTO criteria 5.0 and issuance of a certificate of completion, contractors are to provide ITPs &amp; ITRs and Installation certificate (BWM chapter 3) for electrical services if applicable.MIEE Compliance may include provision of, or update to:- Main Switchboard, Distribution pillar and board labelling, single line diagram schematics (installed or as amended), network diagrams, protection, load flow and earthing studies and arc flash reports as required.</t>
    </r>
    <r>
      <rPr>
        <sz val="12"/>
        <color rgb="FFFF0000"/>
        <rFont val="Times New Roman"/>
        <family val="1"/>
      </rPr>
      <t xml:space="preserve"> </t>
    </r>
    <r>
      <rPr>
        <sz val="12"/>
        <color theme="1"/>
        <rFont val="Times New Roman"/>
        <family val="1"/>
      </rPr>
      <t xml:space="preserve">
</t>
    </r>
    <r>
      <rPr>
        <b/>
        <sz val="12"/>
        <color theme="1"/>
        <rFont val="Times New Roman"/>
        <family val="1"/>
      </rPr>
      <t/>
    </r>
  </si>
  <si>
    <t>Design &amp; Construct</t>
  </si>
  <si>
    <t>Medium Estate Works Contract</t>
  </si>
  <si>
    <r>
      <t xml:space="preserve">b.      </t>
    </r>
    <r>
      <rPr>
        <b/>
        <sz val="12"/>
        <color rgb="FF000000"/>
        <rFont val="Times New Roman"/>
        <family val="1"/>
      </rPr>
      <t>Issue.</t>
    </r>
    <r>
      <rPr>
        <sz val="12"/>
        <color rgb="FF000000"/>
        <rFont val="Times New Roman"/>
        <family val="1"/>
      </rPr>
      <t xml:space="preserve">  A matter to be resolved by Defence and the contractor.</t>
    </r>
  </si>
  <si>
    <r>
      <t>d.</t>
    </r>
    <r>
      <rPr>
        <sz val="12"/>
        <color rgb="FF000000"/>
        <rFont val="Times New Roman"/>
        <family val="1"/>
      </rPr>
      <t>      </t>
    </r>
    <r>
      <rPr>
        <b/>
        <sz val="12"/>
        <color rgb="FF000000"/>
        <rFont val="Times New Roman"/>
        <family val="1"/>
      </rPr>
      <t>Defect.</t>
    </r>
    <r>
      <rPr>
        <sz val="12"/>
        <color rgb="FF000000"/>
        <rFont val="Times New Roman"/>
        <family val="1"/>
      </rPr>
      <t xml:space="preserve">  A defect is a fault, imperfection (including shrinkage), deficiency (or omission) in the delivered Works: something not to the required standard.  This includes any aspect of the Works which is not in accordance with the requirements of the Works Contract.  The defect is to be rectified by the contractor in accordance with the contract and agreed defect rectification plan.</t>
    </r>
  </si>
  <si>
    <t>a.      a copy of the HOTO Checklist Signatures and HOTO Caveat Logs;
b.      a copy of the contractor’s defect list and rectification plan; and
c.      any other documents that provide details and management of issues that may affect the safe operation and/or the fit for purpose state of the delivered works, these would generally be associated with any issues &amp; caveats listed in the HOTO Caveats Log.</t>
  </si>
  <si>
    <t>This is the delivery Contractor.</t>
  </si>
  <si>
    <t>This is the project name given to the project by the PMCA / PM (e.g. HMAS STIRLING Defence Fuel Installation (DFI) Remediation)</t>
  </si>
  <si>
    <t>This is the project number given to the project by the PMCA / PM (e.g. NAT-02-0529)</t>
  </si>
  <si>
    <t>18.      The Project Details (tab 0) provides basic list of project details and key stakeholders for the relevant project.  The PMCA / PM is to complete as much as possible at the start of the project (i.e. initial project start meeting) and update details as information changes or becomes available.</t>
  </si>
  <si>
    <t>37.  Where occasions as described above occur later in the project construction phase and a separate HOTO Plan &amp; Checklist was not arranged or exceptional circumstances make it impractical to arrange, conditional TO acceptance for operation and/or early occupation can occur before the final project HOTO. To administer a conditional acceptance, the HOTO Plan and Checklist must be completed as much as reasonably practical and all outstanding requirements and deliverables required to complete the HOTO are documented in the HOTO Caveat Logs, accompanied with a delivery plan. The Defence Representative or authorised delegate are the approval authority for a conditional TO acceptance. Therefore they must be satisfied that the HOTO Plan and Checklist is sufficiently complete, all outstanding HOTO items &amp; requirements are documented (as listed on the HOTO caveat logs), the residual level of risk is manageable and required sustainment service can be provided by applicable BSCs.   The Defence Representative or authorised delegate must consider the following conditions to assist in making this determination:</t>
  </si>
  <si>
    <t>Fire Indicator Panel</t>
  </si>
  <si>
    <t>Deliverable ID</t>
  </si>
  <si>
    <t>Project Deliverable Not Provided - Description</t>
  </si>
  <si>
    <r>
      <t>c.</t>
    </r>
    <r>
      <rPr>
        <sz val="12"/>
        <color rgb="FF000000"/>
        <rFont val="Times New Roman"/>
        <family val="1"/>
      </rPr>
      <t>  </t>
    </r>
    <r>
      <rPr>
        <b/>
        <sz val="12"/>
        <color rgb="FF000000"/>
        <rFont val="Times New Roman"/>
        <family val="1"/>
      </rPr>
      <t>    Incomplete Project Deliverable.</t>
    </r>
    <r>
      <rPr>
        <sz val="12"/>
        <color rgb="FF000000"/>
        <rFont val="Times New Roman"/>
        <family val="1"/>
      </rPr>
      <t xml:space="preserve">  A project deliverable not provided by the responsible contracted entity at the required time.</t>
    </r>
  </si>
  <si>
    <t>HOTO Caveats Logs - Caveats or Conditions, Issues and Incomplete Project Deliverable</t>
  </si>
  <si>
    <t>2. To minimise issues during a project’s planning, design, delivery &amp; defect liability period (DLP) phases and to streamline the Handover / Takeover (HOTO) process; it is essential that all Defence estate projects satisfy and complete a range of legislative, Defence policy, estate compliance and estate information requirements during these phases.  Ensuring compliance with these Defence requirements is achieved by understanding roles and responsibilities, early planning and engagement, ongoing consultation, use of the Defence HOTO Plan and Checklist to plan, implement and assure critical HOTO related activities throughout the project lifecycle. Further information about HOTO stakeholder roles can be found in the HOTO - Responsible, Accountable, Consulted, Informed (RACI) Workbook.</t>
  </si>
  <si>
    <t>The majority of new construction projects will require handover of keys at the end of the project.  There will, however, be occasions where progressive handover of keys to Defence will be necessary. Initial handover of keys is to occur with and be secured by the Base Services team representative until HOTO is completed. Base Services team representative will provide keys to the RU when HOTO is approved and RU occupancy ready. In either case the contractor representative is to ensure a consolidated list of keys (including number of copies) is developed, a schedule for handover of keys is provided and all keys are tagged to identify what locks they are keyed to operate.
The contractor and PMCA / PM are to ensure all keys (including copies) are accounted for and have transfer document signed to confirm handover.
Keys for SCEC Hardware. The handover of key and key / hardware list for SCEC hardware is to be arranged between the SCEC hardware supplier / installer and the Base Security Officer and/or specified  applicable tenant (Unit) Security Officer.  Cylinders used within the locks during the construction phase are not to be the final SCEC cylinders.
Keys for ICT cabinets and pits are provided to Telstra Infrastructure POC.</t>
  </si>
  <si>
    <t>Project Takeover - Transition from PMCA / PM to SDD</t>
  </si>
  <si>
    <t>GEMS&amp;BT</t>
  </si>
  <si>
    <t>SMEs include: Facility Certification from DS&amp;VS, ADF ESA or ASIO-T4 (for Security Zone 5), SCEC consultants.</t>
  </si>
  <si>
    <t>EO Branch, DOTAM</t>
  </si>
  <si>
    <t>SME Engagement: FSB, EO, DS&amp;VS etc where applicable.</t>
  </si>
  <si>
    <t>BM responsible common areas</t>
  </si>
  <si>
    <t>R/C</t>
  </si>
  <si>
    <t>A/R</t>
  </si>
  <si>
    <t>Planning, coordination, development and implementation of the Estate Works Program within a nationally consistent framework that is efficient and compliant with Commonwealth Procurement Guidelines.</t>
  </si>
  <si>
    <t xml:space="preserve">Development, approval and delivery of major and medium works identified in the capital works program, including the carriage of Major Works through the Parliamentary Standing Committee on Public Works </t>
  </si>
  <si>
    <t>Capital Works Program</t>
  </si>
  <si>
    <t>PMCA - CFI projects - Give direction &amp; validate compliant completion</t>
  </si>
  <si>
    <t>PDS Project Manager - Give direction &amp; validate compliant completion</t>
  </si>
  <si>
    <t xml:space="preserve">Program Level </t>
  </si>
  <si>
    <t xml:space="preserve">Task/ Activity Level </t>
  </si>
  <si>
    <t xml:space="preserve">Project start meeting held, HOTO Stakeholders identified; and Project scope &amp; requirements, Siting Constraints, Risks identified and DLP maintenance strategy as agreed. </t>
  </si>
  <si>
    <t xml:space="preserve">C </t>
  </si>
  <si>
    <t>Sponsor provides CF approval for new buildings.</t>
  </si>
  <si>
    <t>C / R</t>
  </si>
  <si>
    <t xml:space="preserve">C / I </t>
  </si>
  <si>
    <t xml:space="preserve">DATA PROVISION CHECKLIST INSTRUCTIONS
</t>
  </si>
  <si>
    <t xml:space="preserve">Data Provision Checklist (DPC) Development
</t>
  </si>
  <si>
    <t>Data Provision Actions and Deliverables
(DPC Criteria)</t>
  </si>
  <si>
    <t>(</t>
  </si>
  <si>
    <t xml:space="preserve">Project Name: </t>
  </si>
  <si>
    <t xml:space="preserve">Supporting Information </t>
  </si>
  <si>
    <t>Provision of completed Smart Infrastructure Checklist (Smarti)</t>
  </si>
  <si>
    <r>
      <rPr>
        <b/>
        <sz val="8"/>
        <color theme="1"/>
        <rFont val="Times New Roman"/>
        <family val="1"/>
      </rPr>
      <t>Design &amp; Build Compliance.</t>
    </r>
    <r>
      <rPr>
        <sz val="8"/>
        <color theme="1"/>
        <rFont val="Times New Roman"/>
        <family val="1"/>
      </rPr>
      <t xml:space="preserve">  Construction completed to approved design and all variations to original design have been approved by a certified designer. </t>
    </r>
  </si>
  <si>
    <r>
      <rPr>
        <b/>
        <sz val="8"/>
        <color theme="1"/>
        <rFont val="Times New Roman"/>
        <family val="1"/>
      </rPr>
      <t xml:space="preserve">Property &amp; Assets. </t>
    </r>
    <r>
      <rPr>
        <sz val="8"/>
        <color theme="1"/>
        <rFont val="Times New Roman"/>
        <family val="1"/>
      </rPr>
      <t xml:space="preserve"> Key schedule completed and attached with full set of tagged keys, OPE provided and building numbers &amp; signage fixed</t>
    </r>
  </si>
  <si>
    <r>
      <rPr>
        <b/>
        <sz val="8"/>
        <color theme="1"/>
        <rFont val="Times New Roman"/>
        <family val="1"/>
      </rPr>
      <t xml:space="preserve">Plant and Equipment. </t>
    </r>
    <r>
      <rPr>
        <sz val="8"/>
        <color theme="1"/>
        <rFont val="Times New Roman"/>
        <family val="1"/>
      </rPr>
      <t>Includes criteria relating to: registerable plant, essential safety systems, Fire &amp; smoke detection / alarm systems, and critical equipment &amp; spares. (Criteria 5.5, 5.6, 5.9, 5.10)</t>
    </r>
  </si>
  <si>
    <r>
      <rPr>
        <b/>
        <sz val="8"/>
        <color theme="1"/>
        <rFont val="Times New Roman"/>
        <family val="1"/>
      </rPr>
      <t>Electrical , Mechanical &amp; Hydraulic Services.</t>
    </r>
    <r>
      <rPr>
        <sz val="8"/>
        <color theme="1"/>
        <rFont val="Times New Roman"/>
        <family val="1"/>
      </rPr>
      <t xml:space="preserve">  Statutory authority certificates &amp; test certificates etc. (Criteria 5.3, 5.11, 5.13, 5.14).</t>
    </r>
  </si>
  <si>
    <r>
      <rPr>
        <b/>
        <sz val="8"/>
        <color theme="1"/>
        <rFont val="Times New Roman"/>
        <family val="1"/>
      </rPr>
      <t>Security.</t>
    </r>
    <r>
      <rPr>
        <sz val="8"/>
        <color theme="1"/>
        <rFont val="Times New Roman"/>
        <family val="1"/>
      </rPr>
      <t xml:space="preserve">  Security commissioning &amp; inspections completed and passed, access control information provided to Unit Security Officer and accreditation for Sensitive Compartmented Information Facilities (SCIF), magazines and armouries provided. (Criteria 5.15, 5.16, 5.17, 5.18, 5.19 applies)</t>
    </r>
  </si>
  <si>
    <r>
      <t xml:space="preserve">Engineering &amp; Building Management Systems. </t>
    </r>
    <r>
      <rPr>
        <b/>
        <sz val="8"/>
        <color theme="1"/>
        <rFont val="Times New Roman"/>
        <family val="1"/>
      </rPr>
      <t xml:space="preserve">(Defence Engineering Services Network -DESN and Building Management Systems - BMS). </t>
    </r>
    <r>
      <rPr>
        <sz val="8"/>
        <color theme="1"/>
        <rFont val="Times New Roman"/>
        <family val="1"/>
      </rPr>
      <t xml:space="preserve"> All;equipment &amp; networks are commissioned and connected to existing base infrastructure, testing and commissioning.  </t>
    </r>
    <r>
      <rPr>
        <b/>
        <sz val="8"/>
        <color rgb="FF0070C0"/>
        <rFont val="Times New Roman"/>
        <family val="1"/>
      </rPr>
      <t/>
    </r>
  </si>
  <si>
    <r>
      <rPr>
        <b/>
        <sz val="8"/>
        <color theme="1"/>
        <rFont val="Times New Roman"/>
        <family val="1"/>
      </rPr>
      <t>Environment &amp; Sustainability.</t>
    </r>
    <r>
      <rPr>
        <sz val="8"/>
        <color theme="1"/>
        <rFont val="Times New Roman"/>
        <family val="1"/>
      </rPr>
      <t xml:space="preserve">  ECC requirements met, land mgt plans provided, Heritage mgt plans, contaminated sites register (CSR) and smart infrastructure installed and connected. (criteria 5.27, 5.28, 5.29, 5.30, 5.31 applies)</t>
    </r>
  </si>
  <si>
    <t xml:space="preserve">Incomplete Project Deliverables – Raised by PMCA / PM or Contractor </t>
  </si>
  <si>
    <t xml:space="preserve">Construction and Commissioning </t>
  </si>
  <si>
    <t>Where project works include installation of a new connection, dis-connection or supply capacity increase / decrease for electrical, gas (natural and LPG), water and sewerage services involving the supply coming into a base, in addition to liaison and submission of applications for approval from external utility providers,  a form AE879 is to be raised and sent to the Utilities Section of the Directorate of Specialist Contract Support (DSCS) at: des.contract@defence.gov.au  (The AE879 is a purely internal document which provides information for the ongoing payment of accounts for the supply upon project completion.) 
DSCS should be contacted during the construction phase to assist contractors to understand the different responsibilities of network operators, retail service providers, Defence and the contractor. Modifications to internal reticulation may not require an AE879 and this can be discussed with DSCS.</t>
  </si>
  <si>
    <r>
      <rPr>
        <b/>
        <i/>
        <sz val="11"/>
        <color theme="1"/>
        <rFont val="Times New Roman"/>
        <family val="1"/>
      </rPr>
      <t xml:space="preserve">Note:  </t>
    </r>
    <r>
      <rPr>
        <i/>
        <sz val="11"/>
        <color theme="1"/>
        <rFont val="Times New Roman"/>
        <family val="1"/>
      </rPr>
      <t>The above signatures confirm stakeholder engagement, acknowledging that the project meets the requirements of the HOTO Plan &amp; Checklist in accordance with Defence requirements.  The buildings and assets presented for HOTO are without any outstanding issues that preclude safe occupancy or fit for purpose use and all issues are captured correctly in the applicable log for action and resolution by the project team. If the signatory is aware of any risks or issues that may impact safe occupancy or fit for purpose use to which they are not the verifying authority, please detail in the comment column for consideration by the defence delegate.</t>
    </r>
  </si>
  <si>
    <t xml:space="preserve">15. For ease of use, essential HOTO Plan &amp; Checklist documents are collated into an Excel workbook with tabs configured to provide the following information and/or printable documents:
      a. HOTO Instruction,
      b. Project Details,
      c. HOTO Checklist Signatures,
      d. Project Lifecycle &amp; HOTO Plan,
      e. Data Provision Checklist,
      f. DLP Checklist,
      g. HOTO Caveate Logs,
      h. Project Lifecycle Criteria Instructions, 
      i. Data Provision Checklist Instructions,
      h. HOTO RACI, and
      i. Abbreviations &amp; Definitions.
</t>
  </si>
  <si>
    <t>Building/Assets Description &amp; HOTO Descriptor:</t>
  </si>
  <si>
    <t>Building description (e.g. DFI-M, DFI-M Wharf Area, Small Boats ect &amp; HOTO Descriptor where applicable (e.g. To differentiate between multiple HOTOs use on one project. HOTO 1 of 5 - Stage 5  - New Aviation Fuel Farm)</t>
  </si>
  <si>
    <t xml:space="preserve">Contractor </t>
  </si>
  <si>
    <t>Estate Information Provision Plan (EIPP) and Data Provision Checklist created and agreed.
(Refer Tab 3 DPC &amp; Tab 8 EIPP Template)</t>
  </si>
  <si>
    <t>Contractors must describe what steps will be taken to prevent, end, avoid, mitigate or otherwise manage the adverse effect of any actual or potential Confidential Information Incident. This may include, Access controls, Data Storage location (e.g. DPN, contractor’s system), System/ Data protection (e.g. Antivirus, firewall, passwords, physical &amp; process access controls, back-up and recovery systems etc.)  and the proposed Management process for a data breach, data spill and hardware / software failure:</t>
  </si>
  <si>
    <t xml:space="preserve">Contractors must describe what action/s they will take to ensure all official information and securtiy protected assets are correctly disposed of. e.g. That in accordance with Defence requirements, all information will be deleted from corporate systems, or information pertaining to “XXX” will be retained and secured on the contractor’s corporate system and/or specified information will be returned to Defence and the remainder will be deleted from their corporate system etc.  </t>
  </si>
  <si>
    <r>
      <rPr>
        <b/>
        <u/>
        <sz val="11"/>
        <color theme="0"/>
        <rFont val="Times New Roman"/>
        <family val="1"/>
      </rPr>
      <t>Project Data Management: - Collection and Provision</t>
    </r>
    <r>
      <rPr>
        <b/>
        <sz val="11"/>
        <color theme="0"/>
        <rFont val="Times New Roman"/>
        <family val="1"/>
      </rPr>
      <t xml:space="preserve">
All key Project data management practices pertaining to the collection and provision of data required to meet Contractor Estate Information Obligations. </t>
    </r>
  </si>
  <si>
    <r>
      <rPr>
        <b/>
        <u/>
        <sz val="11"/>
        <color theme="0"/>
        <rFont val="Times New Roman"/>
        <family val="1"/>
      </rPr>
      <t>Project Data disposal at the end of the project:</t>
    </r>
    <r>
      <rPr>
        <b/>
        <sz val="11"/>
        <color theme="0"/>
        <rFont val="Times New Roman"/>
        <family val="1"/>
      </rPr>
      <t xml:space="preserve">
The Return, Destruction and/or Erasure of Data will be carried out in accordance with the conditions of contract and applicable Defence policies. </t>
    </r>
  </si>
  <si>
    <r>
      <rPr>
        <b/>
        <u/>
        <sz val="11"/>
        <color theme="0"/>
        <rFont val="Times New Roman"/>
        <family val="1"/>
      </rPr>
      <t>Key Stakeholders</t>
    </r>
    <r>
      <rPr>
        <b/>
        <sz val="11"/>
        <color theme="0"/>
        <rFont val="Times New Roman"/>
        <family val="1"/>
      </rPr>
      <t xml:space="preserve"> - (Auto-populating from Project Details)</t>
    </r>
  </si>
  <si>
    <r>
      <rPr>
        <b/>
        <u/>
        <sz val="11"/>
        <color theme="0"/>
        <rFont val="Times New Roman"/>
        <family val="1"/>
      </rPr>
      <t>Project Details</t>
    </r>
    <r>
      <rPr>
        <b/>
        <sz val="11"/>
        <color theme="0"/>
        <rFont val="Times New Roman"/>
        <family val="1"/>
      </rPr>
      <t xml:space="preserve"> - (Auto-populating from Project Details)</t>
    </r>
  </si>
  <si>
    <t>V7</t>
  </si>
  <si>
    <t>v7.1</t>
  </si>
  <si>
    <r>
      <rPr>
        <b/>
        <u/>
        <sz val="11"/>
        <color theme="0"/>
        <rFont val="Times New Roman"/>
        <family val="1"/>
      </rPr>
      <t>Poject Data Security:</t>
    </r>
    <r>
      <rPr>
        <b/>
        <sz val="11"/>
        <color theme="0"/>
        <rFont val="Times New Roman"/>
        <family val="1"/>
      </rPr>
      <t xml:space="preserve">
As per the Conditions of contract, all documents, materials, media, information technology environments and all other things on or in which the Confidential Information as defined in the Suite of contracts (or any part of it) may be or is recorded, contained, set out, referred to, stored, processed or communicated (including via electronic or similar means), will be kept secure and protected at all times from all unauthorised use, access, configuration and administration.</t>
    </r>
  </si>
  <si>
    <t>Estate Information Provision Plan (EIPP) and Data Provision Checklist created and agreed. 
(Refer Tab 3 DPC &amp; Tab 8 EIPP Template)</t>
  </si>
  <si>
    <t>DRN: Explosive Ordnance Branch</t>
  </si>
  <si>
    <t xml:space="preserve">DRN: Internal Regulation and Assurance </t>
  </si>
  <si>
    <t>DRN: ICT Service Center</t>
  </si>
  <si>
    <t xml:space="preserve">dsgbsm@defence.gov.au
</t>
  </si>
  <si>
    <t>POLICY: Energy Efficiency in Government Operatios (EEGO) Policy</t>
  </si>
  <si>
    <t xml:space="preserve">Spaces Plan prepared IAW SDMP and submitted with completed SDMP Assurance &amp; Validation Checklist. </t>
  </si>
  <si>
    <t>v7.2</t>
  </si>
  <si>
    <t>Update Links/emails, Introduce Assurance and Validation checklist Requirement &amp; AUC update</t>
  </si>
  <si>
    <t xml:space="preserve">Submission of draft O&amp;MM with accompanying O&amp;MM Assurance &amp; Validation Checklist for validation. </t>
  </si>
  <si>
    <t xml:space="preserve">Authority to connect or disconnect to or from the electrical distribution system approved by the Network Controller. </t>
  </si>
  <si>
    <t xml:space="preserve">Links </t>
  </si>
  <si>
    <r>
      <t xml:space="preserve">Suitable Evidence May Include
</t>
    </r>
    <r>
      <rPr>
        <b/>
        <sz val="11"/>
        <color theme="0"/>
        <rFont val="Times New Roman"/>
        <family val="1"/>
      </rPr>
      <t>Note: Cells are linked and Can be edited from tab 2</t>
    </r>
  </si>
  <si>
    <t xml:space="preserve">Links
</t>
  </si>
  <si>
    <r>
      <rPr>
        <b/>
        <sz val="11"/>
        <color theme="1"/>
        <rFont val="Times New Roman"/>
        <family val="1"/>
      </rPr>
      <t xml:space="preserve">Support \ Information
</t>
    </r>
    <r>
      <rPr>
        <sz val="11"/>
        <color theme="1"/>
        <rFont val="Times New Roman"/>
        <family val="1"/>
      </rPr>
      <t>Estate Data Governance Application (EDGA) Home page</t>
    </r>
    <r>
      <rPr>
        <b/>
        <sz val="11"/>
        <color theme="1"/>
        <rFont val="Times New Roman"/>
        <family val="1"/>
      </rPr>
      <t xml:space="preserve">
Form</t>
    </r>
    <r>
      <rPr>
        <sz val="11"/>
        <color theme="1"/>
        <rFont val="Times New Roman"/>
        <family val="1"/>
      </rPr>
      <t xml:space="preserve">
EDGA GDL Template v1.3
GDL Assurance &amp; Validation Checklist
SDMP Assurance &amp; Validation Checklist
</t>
    </r>
  </si>
  <si>
    <r>
      <rPr>
        <b/>
        <sz val="11"/>
        <color theme="1"/>
        <rFont val="Calibri"/>
        <family val="2"/>
        <scheme val="minor"/>
      </rPr>
      <t>Form</t>
    </r>
    <r>
      <rPr>
        <sz val="11"/>
        <color theme="1"/>
        <rFont val="Calibri"/>
        <family val="2"/>
        <scheme val="minor"/>
      </rPr>
      <t xml:space="preserve">
Request Data Download Form</t>
    </r>
  </si>
  <si>
    <r>
      <rPr>
        <b/>
        <sz val="11"/>
        <color theme="1"/>
        <rFont val="Times New Roman"/>
        <family val="1"/>
      </rPr>
      <t xml:space="preserve">Support \ Information
</t>
    </r>
    <r>
      <rPr>
        <u/>
        <sz val="11"/>
        <color theme="1"/>
        <rFont val="Times New Roman"/>
        <family val="1"/>
      </rPr>
      <t>Info Rule 005 - Building Space Records</t>
    </r>
    <r>
      <rPr>
        <sz val="11"/>
        <color theme="1"/>
        <rFont val="Times New Roman"/>
        <family val="1"/>
      </rPr>
      <t xml:space="preserve">
</t>
    </r>
    <r>
      <rPr>
        <u/>
        <sz val="11"/>
        <color theme="1"/>
        <rFont val="Times New Roman"/>
        <family val="1"/>
      </rPr>
      <t>Spatial Data Management Plan Home Page</t>
    </r>
    <r>
      <rPr>
        <sz val="11"/>
        <color theme="1"/>
        <rFont val="Times New Roman"/>
        <family val="1"/>
      </rPr>
      <t xml:space="preserve">
- Primary resources: Section 4, Appendices H, Template &amp; Example 4</t>
    </r>
    <r>
      <rPr>
        <b/>
        <sz val="11"/>
        <color theme="1"/>
        <rFont val="Times New Roman"/>
        <family val="1"/>
      </rPr>
      <t xml:space="preserve">
Form</t>
    </r>
    <r>
      <rPr>
        <sz val="11"/>
        <color theme="1"/>
        <rFont val="Times New Roman"/>
        <family val="1"/>
      </rPr>
      <t xml:space="preserve">
SDMP Assurance &amp; Validation Checklist</t>
    </r>
  </si>
  <si>
    <r>
      <rPr>
        <b/>
        <sz val="12"/>
        <color theme="1"/>
        <rFont val="Times New Roman"/>
        <family val="1"/>
      </rPr>
      <t>Performance Solutions.</t>
    </r>
    <r>
      <rPr>
        <sz val="12"/>
        <color theme="1"/>
        <rFont val="Times New Roman"/>
        <family val="1"/>
      </rPr>
      <t xml:space="preserve">
The requirements of the NCC are met by demonstrating compliance with the performance requirements of the NCC. This is achieved by either developing a performance solution, a deemed-to-satisfy (DTS) solution and / or a combination of performance solutions and DTS solutions. Where a departure from the DTS provisions of the NCC is proposed or there are no applicable DTS provisions , a performance solution is required to demonstrate compliance with the relevant performance requirements. The performance solution shall detail the methodology applied to meet the performance requirements of the NCC – e.g. clause A2.2(2) of the NCC (volume one).
The delivery authority or their delegated representative shall forward a formal request for agreement of any performance solution to the Director of Estate Engineering Policy via the DEEP.Advice@defence.gov.au email address using the approved template. 
Further guidance can be found in the BWM (Chapter 8) and the Guidelines for Certification, Performance Solutions and Dispensations.
Dispensations.
Defence may have specific policy requirements that are in addition to the NCC. The requirements of the Defence policy are met by demonstrating conformance with the provisions of the applicable requirements. Where a non-conformance to a Defence policy is sought, a dispensation is required.
The delivery authority or their delegated representative shall forward a formal request for dispensation to the DEEP.Advice@defence.gov.au email address for Assistant Secretary Environment &amp; Engineering (ASEE) approval. Requests for Defence approval of dispensations must use the approved template ‘Request for dispensation’. A copy of any approved requests will be returned to the delivery authority. In the event of non-agreement, formal advice outlining the reasoning will be provided from the delegated representative to the delivery authority.
Further guidance can be found in the BWM (Chapter 8) and the Guidelines for Certification, Performance Solutions and Dispensations.
Note: Where performance solutions and dispensations are proposed in the same building, a combined ‘Request for performance solution and dispensation’ form may be used where permitted by the policy owner.</t>
    </r>
  </si>
  <si>
    <t xml:space="preserve">Where applicable and in accordance with EGIS, BWM &amp; MFPE  provide:
*Design review documentation identifying any hazards requiring treatment, i.e. a register and associated risk management measures.
*Email demonstrating DS&amp;VS engagement and where applicable, details of SCEC engaged consultant.
*Email demonstrating Base Manager and Zone ESO engagement for risk assessment and treatment designs (for example through APZs). 
*Copy of completed Smart Infrastructure Checklist provided in Smarti Manual. 
</t>
  </si>
  <si>
    <t>EGIS</t>
  </si>
  <si>
    <t>OBJECTIVE: Smart Infrastructure Handbook (Smarti)</t>
  </si>
  <si>
    <t>OBJECTIVE: Defence Radiation Safety Manual (DRSM)</t>
  </si>
  <si>
    <t>OBJECTIVE: Guidelines for Contribution Factor Forms</t>
  </si>
  <si>
    <t xml:space="preserve">OBJECTIVE: Building Works Manual </t>
  </si>
  <si>
    <t>OBJECTIVE: Building Contribution Factor Assessment Form</t>
  </si>
  <si>
    <t xml:space="preserve">OBJECTIVE: Site Selection Handbook </t>
  </si>
  <si>
    <t>OBJECTIVE: Manual of Fire Protection Engineering</t>
  </si>
  <si>
    <t xml:space="preserve">OBJECTIVE: Asset Roll Out/ Asset Roll Out Enhancement Pack Template </t>
  </si>
  <si>
    <t xml:space="preserve">OBJECTIVE: Asset Demolition/ Disposal Notification Minute Template </t>
  </si>
  <si>
    <t>OBJECTIVE: Environmental Clearance Certificate (ECC) template</t>
  </si>
  <si>
    <t xml:space="preserve">Design approval is the responsibility of the design team where all designs must comply with all applicable Codes, Standards and Defence policies etc.  Defence engages the project contractor to provide compliant estate items generally without additional approval from Defence, however, delivery of estate items that do not satisfy Defence policy requirements will need to be approved via a dispensation or performance solution requests.  The Contractor must seek approval for dispensation or performance solutions from the appropriate authority as identified in the Estate Engineering Policy which includes the Building Works Manual (BWM).  The Estate Engineering Policy web site will provide additional links for specialist engineering advice, or a request can be forwarded from the contractor and/or PMCA / PM to to the relevant DEEP Section.  All Project to Policy Owner(s) interactions shall be recorded in the EPR.
The design contractor is to review the scope of works and confirm if it is sufficient to facilitate a Certificate of Completion being issued by the building surveyor for the project.  Where changes to an existing building or structure are considered as exempt works under the BWM, the delivered works may not require a Certificate of Completion to be provided. In these circumstances a letter from the building surveyor is required. 
To demonstrate compliance in design, designers are to certify that designs meet all applicable legislative, standards and Defence policy requirements for the systems and services relevant to the project. These may include: 
a. plant and equipment;
b. essential safety systems;
c. electrical services, 
d.  where work is required to the Defence Electrical Network or the incoming base electricity supply, an appropriate Electrical Development Plan shall be developed in accordance with the MIEE. Note: the design must consider concurrent and future planned works and their utilisation of spare capacity for the incoming base electrical supply.
e. mechanical &amp; hydraulic services;
f. fire &amp; smoke protection &amp; management;
g. fuel storage and distribution facilities and equipment;
h. hazardous areas, include explosive ordnance (EO) and hazardous chemical storage;
i. security systems, Sensitive Compartmented Information Facilities (SCIF), magazines, armouries, supervisory and security Zones 2-5; and
j. ICT and Voice Services.
k. Performance Solutions in accordance with BWM.
l. identify Critical Equipment and Critical Spares </t>
  </si>
  <si>
    <r>
      <t xml:space="preserve">The Contractor shall ensure that all design and installation is compliant with legislated requirements (federal, state) and Defence policies where applicable.  Includes all “vertical” and “horizontal” assets e.g. Civil / Structural Engineering Services, roads, paths and car parking etc.   All design and build variations and/or deviation from the certified design must be approved in accordance with the requirements of NCC and the BWM. 
The contractor is to obtain the Certificate of Completion for the building works in accordance with the requirements of the MFPE, NCC &amp; Building Works Manual (BWM). A Certificate of Completion is provided by a qualified and experienced building surveyor when all the requirements nominated in the Building Works Manual are met.
</t>
    </r>
    <r>
      <rPr>
        <b/>
        <sz val="12"/>
        <color theme="1"/>
        <rFont val="Times New Roman"/>
        <family val="1"/>
      </rPr>
      <t xml:space="preserve">Note 1: </t>
    </r>
    <r>
      <rPr>
        <sz val="12"/>
        <color theme="1"/>
        <rFont val="Times New Roman"/>
        <family val="1"/>
      </rPr>
      <t xml:space="preserve"> A Certificate of Completion is a certificate issued by a building surveyor indicating that a building is substantially complete and occupancy of the building associated with the building approval is permissible. 
</t>
    </r>
    <r>
      <rPr>
        <b/>
        <sz val="12"/>
        <color theme="1"/>
        <rFont val="Times New Roman"/>
        <family val="1"/>
      </rPr>
      <t>Note 2:</t>
    </r>
    <r>
      <rPr>
        <sz val="12"/>
        <color theme="1"/>
        <rFont val="Times New Roman"/>
        <family val="1"/>
      </rPr>
      <t xml:space="preserve">  If the works to be completed in a project are for multiple buildings within a complex, the contractor and PMCA / PM are to ensure that all stakeholders are aware including the occupant(s), that there will be a staged or phased handover and the buildings / infrastructure will not be completed at the same time.  
Each building will be handed over at the end of the project or agreed project stage once all checks are completed and the building is determined safe and fit for purpose.  
</t>
    </r>
    <r>
      <rPr>
        <b/>
        <sz val="12"/>
        <color theme="1"/>
        <rFont val="Times New Roman"/>
        <family val="1"/>
      </rPr>
      <t>Performance Solutions.</t>
    </r>
    <r>
      <rPr>
        <sz val="12"/>
        <color theme="1"/>
        <rFont val="Times New Roman"/>
        <family val="1"/>
      </rPr>
      <t xml:space="preserve"> Where a departure from the "Deem to Satisfy" (DTS) provisions of the NCC is proposed or there are no applicable DTS provisions , a performance solution is required to demonstrate compliance with the relevant performance requirements. 
</t>
    </r>
    <r>
      <rPr>
        <b/>
        <sz val="12"/>
        <color theme="1"/>
        <rFont val="Times New Roman"/>
        <family val="1"/>
      </rPr>
      <t>Dispensations</t>
    </r>
    <r>
      <rPr>
        <sz val="12"/>
        <color theme="1"/>
        <rFont val="Times New Roman"/>
        <family val="1"/>
      </rPr>
      <t xml:space="preserve">. Any non-conformance with the Defence policy requirements must be addressed via a dispensation.
</t>
    </r>
    <r>
      <rPr>
        <b/>
        <sz val="12"/>
        <color theme="1"/>
        <rFont val="Times New Roman"/>
        <family val="1"/>
      </rPr>
      <t>Note.</t>
    </r>
    <r>
      <rPr>
        <sz val="12"/>
        <color theme="1"/>
        <rFont val="Times New Roman"/>
        <family val="1"/>
      </rPr>
      <t xml:space="preserve"> Where performance solutions and dispensations are proposed in the same building, a combined ‘Request for performance solution and dispensation’ form may be used where permitted by the policy owner.
</t>
    </r>
    <r>
      <rPr>
        <b/>
        <sz val="12"/>
        <color theme="1"/>
        <rFont val="Times New Roman"/>
        <family val="1"/>
      </rPr>
      <t>Note 4</t>
    </r>
    <r>
      <rPr>
        <sz val="12"/>
        <color theme="1"/>
        <rFont val="Times New Roman"/>
        <family val="1"/>
      </rPr>
      <t xml:space="preserve">. The PMCA/PM shall ensure all Project to Policy Owner(s) interactions are recorded in the Project’s EGIS Project Report (EPR).
</t>
    </r>
  </si>
  <si>
    <t>Section 8 - Defence Accounting Policy Framework</t>
  </si>
  <si>
    <t>OBJECTIVE: GDL Guidance Documents</t>
  </si>
  <si>
    <t xml:space="preserve">OBJECTIVE: Base Services Contract Operating Instruction for Objective and Defence Information Management </t>
  </si>
  <si>
    <t xml:space="preserve">OBJECTIVE: Manual of Fire Protection Engineering </t>
  </si>
  <si>
    <t>OBJECTIVE: Building works Templates</t>
  </si>
  <si>
    <t>OBJECTIVE: Management of Registerable Plant in SEG</t>
  </si>
  <si>
    <t>OBJECTIVE: Radiation Safety Management Program</t>
  </si>
  <si>
    <t>OBJECTIVE: Manual Of Infrastructure Engineering - Electrical (MIEE)</t>
  </si>
  <si>
    <t xml:space="preserve">Protective Security Policy Framework </t>
  </si>
  <si>
    <t>OBJECTIVE: ​Defence Smart Infrastructure Handbook​ (Smarti)​</t>
  </si>
  <si>
    <r>
      <t>All environmental incidents are to be recorded on the PAR sent to Zone ESO. Incidents are also to be reported and actioned via the GEMS Incident Report Form.</t>
    </r>
    <r>
      <rPr>
        <sz val="12"/>
        <color rgb="FFFF0000"/>
        <rFont val="Times New Roman"/>
        <family val="1"/>
      </rPr>
      <t xml:space="preserve"> </t>
    </r>
    <r>
      <rPr>
        <sz val="12"/>
        <rFont val="Times New Roman"/>
        <family val="1"/>
      </rPr>
      <t>Refer to the Environmental Incident Reporting Guideline located on defence.gov.au.</t>
    </r>
    <r>
      <rPr>
        <sz val="12"/>
        <color theme="1"/>
        <rFont val="Times New Roman"/>
        <family val="1"/>
      </rPr>
      <t xml:space="preserve">
An exception applies to Navy environmental incidents including whale strikes, foreign fishing, sewage spills, fuel spills and other marine pollution, specified greenhouse gas emissions and marine pest fouling.  These must be reported through the Navy Safety Environment Reporting System (SERS) http://sers.dpe.protected.mil.au/sers/  
The Environmental Incident Procedure provides detailed instructions and information to report incidents.  The Contractor is responsible to ensure the ECC and PAR are reviewed and signed by the Zone ESO.</t>
    </r>
  </si>
  <si>
    <t>DEFENCE.GOV: Environmental Incident Reporting and Management</t>
  </si>
  <si>
    <t>EXTERNAL PDF: Environmental Incident Reporting and Management Guideline</t>
  </si>
  <si>
    <t xml:space="preserve">EXTERNAL PDF: GEMS environmental incident reporting guide </t>
  </si>
  <si>
    <t>OBJECTIVE: Defence National Sub-meter Program Requirements</t>
  </si>
  <si>
    <t>DEFENCE.GOV: National Unexploded Ordnance Program</t>
  </si>
  <si>
    <t>v7.3</t>
  </si>
  <si>
    <t>Defence Estate Quality Management System (Decommissioned 30/6/23)</t>
  </si>
  <si>
    <t>ERIK</t>
  </si>
  <si>
    <t>OBJECTIVE: GDL Templates</t>
  </si>
  <si>
    <t>OBJECTIVE: GDL Guidance documents.</t>
  </si>
  <si>
    <t>OBJECTIVE: Operation and Maintenance Manuals (O&amp;MM) – Validation Checklist</t>
  </si>
  <si>
    <t>OBJECTIVE: GDL – Validation Checklist</t>
  </si>
  <si>
    <t>OBJECTIVE: SDMP – Validation Checklist</t>
  </si>
  <si>
    <t xml:space="preserve">OBJECTIVE: Spatial Data Management Plan (SDMP) </t>
  </si>
  <si>
    <t>External access to Data Supplier/Contractor Toolkit resources ( this link will not open from within the DPN.)</t>
  </si>
  <si>
    <t>OBJECTIVE: Info Rule 005 - Building Space Records</t>
  </si>
  <si>
    <t xml:space="preserve">OBJECTIVE: SDMP Folder </t>
  </si>
  <si>
    <t>OBJECTIVE: Request Data Download Form</t>
  </si>
  <si>
    <t>OBJECTIVE: Guidelines for Certification, Performance Solutions and Dispensations</t>
  </si>
  <si>
    <t xml:space="preserve">Final inspection report from the certified security agency or an email advising a final inspection is not required. A report must include photographic evidence and close up inspections where required e.g. ceiling spaces and voids, approved variations are documented and SCEC consultant sign off that the construction meets the security design.
</t>
  </si>
  <si>
    <r>
      <t>During the early design phase of a project the proposed building must be categorised in accordance with its contribution to capability. This process is completed in consult</t>
    </r>
    <r>
      <rPr>
        <sz val="12"/>
        <rFont val="Times New Roman"/>
        <family val="1"/>
      </rPr>
      <t>ation with the applicable Capability Manager. The outcome of the assessment is expressed as a Contribution Factor (CF). 
CF definitions can be found in Section 2 of the Guidelines-for-Contribution-Factor-forms</t>
    </r>
    <r>
      <rPr>
        <sz val="12"/>
        <color theme="1"/>
        <rFont val="Times New Roman"/>
        <family val="1"/>
      </rPr>
      <t xml:space="preserve"> and Chapter 5 of the BWM.
The Building Contribution Factor Form is used to document the outcome of the assessment process and the completed form is to be recorded in GEMS. The CF form is found at Annex 5A of the BWM.
This process is only required for new buildings, new leases or where the building work changes the CF of an existing building.
BMs are the approval authority for common areas / facilities and Capability Managers (or their delegate) are the approval authority for their facilities.
Note: The CF of a building may result in additional Defence asset protection requirements to those specified in the NCC. 
Note: This must be commented early in the design phase to inform Designers about the design requirements.
</t>
    </r>
  </si>
  <si>
    <t>DEFENCE.GOV: Contamination Management</t>
  </si>
  <si>
    <t>DEFENCE.GOV Environment and Heritage Manual</t>
  </si>
  <si>
    <t>DEFENCE.GOV: Handover and Takeover (HOTO)</t>
  </si>
  <si>
    <t>DEFENCE.GOV: Landscape Management Manual</t>
  </si>
  <si>
    <t>DEFENCE.GOV:SDMP</t>
  </si>
  <si>
    <t>DEFENCE.GOV: Spatial Data Management Plan (SDMP)</t>
  </si>
  <si>
    <t xml:space="preserve">OBJECTIVE: EGIS Policy Matrix </t>
  </si>
  <si>
    <r>
      <rPr>
        <b/>
        <sz val="12"/>
        <color theme="1"/>
        <rFont val="Times New Roman"/>
        <family val="1"/>
      </rPr>
      <t>Safety in Design</t>
    </r>
    <r>
      <rPr>
        <sz val="12"/>
        <color theme="1"/>
        <rFont val="Times New Roman"/>
        <family val="1"/>
      </rPr>
      <t xml:space="preserve">. All construction works must undergo a “Safety in Design” review to determine any hazards that may be created by the design of the intended works and design them out (eliminate) or where they cannot be eliminated reduce so far as reasonably practicable.  EGIS and the Code of Practice for Safe Design of Structures provides details for understanding and conducting a Hazard in Design.
</t>
    </r>
    <r>
      <rPr>
        <b/>
        <sz val="12"/>
        <color theme="1"/>
        <rFont val="Times New Roman"/>
        <family val="1"/>
      </rPr>
      <t>MFPE Design Requirements.</t>
    </r>
    <r>
      <rPr>
        <sz val="12"/>
        <color theme="1"/>
        <rFont val="Times New Roman"/>
        <family val="1"/>
      </rPr>
      <t xml:space="preserve"> Chapter 10 of the MFPE details the Defence risk assessment and mitigation requirements for bushfire prone areas. Designers are to liaise with the Base Manager (BM) and Zone ESO to obtain existing bushfire management plans and information to inform risk assessments for new designs. Further information on Bushfire Environmental Factor Records can be found under the reference guides on the GEMS Gateway.
</t>
    </r>
    <r>
      <rPr>
        <b/>
        <sz val="12"/>
        <color theme="1"/>
        <rFont val="Times New Roman"/>
        <family val="1"/>
      </rPr>
      <t>Review of Design Hazards.</t>
    </r>
    <r>
      <rPr>
        <sz val="12"/>
        <color theme="1"/>
        <rFont val="Times New Roman"/>
        <family val="1"/>
      </rPr>
      <t xml:space="preserve">  designer adequately considers reasonably foreseeable hazards that may occur as the structure is built, commissioned, used, maintained, refurbished or modified and are eliminated or reduced to as low as reasonably practicable. Deciding what is ‘reasonably practicable’ requires taking into account and weighing up all relevant matters including:
a. the likelihood of the hazard or the risk occurring;
b. the degree of harm that might result from the hazard or the risk;
c. knowledge about the hazard or risk, and ways of eliminating or minimising the risk;
d. the availability and suitability of ways to eliminate or minimise the risk; and
e. after assessing the extent of the risk and the available ways of eliminating or minimising the risk, the cost associated with eliminating or minimising the risk, including whether the cost is grossly disproportionate to the risk.
At times this may include Radiation or radioactive equipment, The Security and Estate Group Radiation Safety Management Program (SEG RSMP) details how radiation is managed within SEG. The program aims to provide necessary information for managing all instances of using radioactive materials, for example X-Ray Baggage Machines, by SEG workers.  It also provides guidance on our responsibilities in managing radioactive materials on behalf of Defence.
</t>
    </r>
    <r>
      <rPr>
        <b/>
        <sz val="12"/>
        <color theme="1"/>
        <rFont val="Times New Roman"/>
        <family val="1"/>
      </rPr>
      <t>Security in Design.</t>
    </r>
    <r>
      <rPr>
        <sz val="12"/>
        <color theme="1"/>
        <rFont val="Times New Roman"/>
        <family val="1"/>
      </rPr>
      <t xml:space="preserve"> If there are any security requirements and/or implications in a facility, DS&amp;VS should be contacted prior to the design phase to ensure Defence requirements are met in designs.  Complex projects with security zones 2-5 or armouries should complete a security risk assessment to guide and inform the design.  A SCEC Consultant should be engaged for any project with security zones 3-5 who represents the interests of the Commonwealth.
</t>
    </r>
  </si>
  <si>
    <t>In some cases there will a need to consider Radiation safety. The Contractor needs to consider the following:
1. Requirement to inform SEG Directorate Work Health &amp; Safety (DWHS) when radiation apparatuses are sourced (for example: x-ray machines, baggage and mail scanners, bird scaring lasers, security scanners, soil density scanners). 
2. When MILIS items (military integrated logistic information system) such as lasers used in shooting ranges, lasers used on rocket launchers, compasses with tritium are acquired, they must be registered with Defence Radiation Safety and Assurance (DRSA).
3. Requirement to inform DWHS when radiation apparatuses are disposed of during the renovation works. Before we can officially dispose of radiation sources, Defence is required to obtain prior approval from the Radiation Safety Agency CEO.
4. Requirement to inform DWHS if existing radiation apparatus’ are been moved, changed or modified during the HOTO process.
The Security and Estate Group Radiation Safety Management Program (SEG RSMP) details how radiation is managed within SEG. The program aims to provide necessary information for managing all instances of using radioactive materials, for example X-Ray Baggage Machines, by SEG workers.  It also provides guidance on our responsibilities in managing radioactive materials on behalf of Defence.
SEG Directorate of WHS provides administrative assistance with completing these forms and is the first point of contact for dealings with radiation including acquisition, disposals, and movement etc. Defence Radiation Safety and Assurance are the only point of contact for Defence to the government radiation regulator, ARPANSA. 
Groups, Services and/or Projects must inform DRSA:
*of any inventory changes
*of lost or missing controlled radiation sources
*prior to disposing of a controlled radiation source - please complete webform AE168 and email to SEG.safety@defence.gov.au..
*prior to purchasing or introducing a new controlled radiation source - please complete webform AD824 and email to SEG.safety@defence.gov.au
*during the procurement phase for new equipment to determine if the item is a potential radiation source</t>
  </si>
  <si>
    <t>EMAIL: SEG DWHS</t>
  </si>
  <si>
    <t>SEG</t>
  </si>
  <si>
    <t>Security &amp; Estate Group</t>
  </si>
  <si>
    <t xml:space="preserve">Email from Capability Manager (ASEP or delegate) where applicable to indicate that the Building Contribution Factor Form is provided for file and the form has been submitted.
Email from Capability Manager (ASEP or delegate) to indicate that no change is required (for existing facility). If a change is required, a copy of the Building Contribution Factor Form is provided for file and BM / Capability Manager (or delegate) advise the form has been submitted or copy of DBC approval page. </t>
  </si>
  <si>
    <t>ASEP</t>
  </si>
  <si>
    <t xml:space="preserve">Assistant Secretary - Estate Planning </t>
  </si>
  <si>
    <t>WOL Maintenance Agent:</t>
  </si>
  <si>
    <t>v7.4</t>
  </si>
  <si>
    <t>Phase</t>
  </si>
  <si>
    <t>Recommendedation:</t>
  </si>
  <si>
    <t>Zone Representative</t>
  </si>
  <si>
    <t xml:space="preserve"> (Zone Estate Management &amp; Planning member)</t>
  </si>
  <si>
    <t xml:space="preserve">Defence Representative </t>
  </si>
  <si>
    <t xml:space="preserve">Required </t>
  </si>
  <si>
    <t>Status:</t>
  </si>
  <si>
    <t xml:space="preserve">Secondary Defence Representative if required. (i.e. FSB) </t>
  </si>
  <si>
    <t>OBJECTIVE: Data Dictionary</t>
  </si>
  <si>
    <t xml:space="preserve">OBJECTIVE: EGIS Product Report </t>
  </si>
  <si>
    <t>OBJECTIVE TEMPLATE: Request for Performance solution and Dispensation</t>
  </si>
  <si>
    <t xml:space="preserve">DRN: Accounting Policies </t>
  </si>
  <si>
    <t xml:space="preserve">Objective: Defence Contamination Management Manual </t>
  </si>
  <si>
    <t>Asset Rollout Notification form Prepared &amp; Submitted (Asset Valuation) for all new or refurbished facilities.</t>
  </si>
  <si>
    <t xml:space="preserve">DRN- Defence Project Accounting Manual </t>
  </si>
  <si>
    <t>Asset Rollout pack Completed &amp; Submitted for all new or refurbished facilities.</t>
  </si>
  <si>
    <t>A copy of the complete Asset Rollout email submission.</t>
  </si>
  <si>
    <t>A copy of the Final Asset Rollout email submission.</t>
  </si>
  <si>
    <t>A copy of the Asset Rollout Notification email submission.</t>
  </si>
  <si>
    <t>Minor update: Maintenance Agent &amp; Asset Rollout Notification separated into 3 Steps.</t>
  </si>
  <si>
    <t>Final Asset Rollout submission, including Works undertaken during DLP that add value to the asset/s.</t>
  </si>
  <si>
    <t xml:space="preserve">An Asset Rollout Notification Form is to be submitted where the applicable capitalisation thresholds are met: Building and infrastructure &gt;$100K Other Plant and Equipment (OP&amp;E) &gt;$10K.The identified Responsible Person appointed by the PMCA / PM is responsible for preparing and submitting the Asset Rollout Notification Form. Preparation of the Asset rollout notification form should commence as early as practical in the construction phase to identify assets under construction.  The Asset Rollout pack (available upon request from DFG Asset Accounting Team)  contains guidance to completing the Asset Rollout Notification Form and identifies the required submission stages of the project.
Fully completed rollout packs, with accompanying signed notification forms and  NOCs are to be emailed to:
For CFI projects: ID Finance group mailbox, ID Finance - MCF idfinance-mcf@resources.defence.gov.au  
For EWP &amp; Other: AUC Correspondence auc.correspondence@defence.gov.au
Note: Asset Rollout Notification Forms are required for all CFI &amp; EWP project where works completed increased the asset value above respective financial threshold
</t>
  </si>
  <si>
    <t xml:space="preserve">As per the Defence Project Accounting Manual (DPAM), when an asset or group of assets has been satisfactorily delivered by the contractor to Defence, it is to be rolled out from Assets Under Construction (AUC) to Assets in Use (AIU) by submitting a complete rollout pack.
For CFI projects, the complete rollout pack is to be submitted to ID Finance for review. Once approved, ID Finance will forward the pack to the DFG Asset Accounting Team for processing.
For all other projects, the complete rollout pack is to be submitted directly to the DFG Asset Accounting Team
Fully completed rollout packs, with accompanying signed notification forms and  NOCs are to be emailed to:
For CFI projects: ID Finance group mailbox, ID Finance - MCF idfinance-mcf@resources.defence.gov.au  
For EWP &amp; Other: AUC Correspondence auc.correspondence@defence.gov.au
</t>
  </si>
  <si>
    <t xml:space="preserve">At expiry of DLP for the final stage of the project, a final rollout is required for the remaining AUC balance. The remaining AUC balance can be sourced from ROMAN or the Project Manager/ Project Officer can: 
a. Determine the remaining AUC balance (sourced from ROMAN or the Project Officer); 
b. Determine value of DLP works undertaken; and
c. Determine PMCA/PM, design and other fees for each stage/works package. 
PMCA/PM to complete the DLP Enhancement section of the Cost Allocation sheet and transpose values to the DLP Enhancement worksheet.
Once the final rollout is complete the Project Officer can financially close the project.
Completed DLP rollout packs, with accompanying signed notification forms and NOCs are to be emailed to:
For CFI projects: ID Finance group mailbox, ID Finance - MCF idfinance-mcf@resources.defence.gov.au  
For EWP &amp; Other: AUC Correspondence auc.correspondence@defence.gov.au
</t>
  </si>
  <si>
    <t>v7.5</t>
  </si>
  <si>
    <r>
      <t xml:space="preserve">At the completion of the project the contractor is responsible to ensure all security information and hardware is provided to Defence.  This will include but is not limited to O&amp;MM, Keys and Codes and/or combinations.
</t>
    </r>
    <r>
      <rPr>
        <b/>
        <sz val="12"/>
        <color theme="1"/>
        <rFont val="Times New Roman"/>
        <family val="1"/>
      </rPr>
      <t>Keys for SCEC Hardware</t>
    </r>
    <r>
      <rPr>
        <sz val="12"/>
        <color theme="1"/>
        <rFont val="Times New Roman"/>
        <family val="1"/>
      </rPr>
      <t>. The handover of a key and key / hardware list for SCEC hardware is to be arranged between the SCEC hardware supplier / installer and the Base Security Officer and/or specified applicable Facility Security Officer.
O&amp;MMs. Generally operations and maintenance requirements for equipment systems are documented in the building and/or base infrastructure O&amp;MMs. However where the security classification for the security system and O&amp;MM details are classified higher than "Official", a dedicated security O&amp;MM is to be created and supplied to the applicable Base and/or facility security office for storage on an appropriately classified information system. Alternatively a hard copy can be produced and stored with the equipment in the applicable equipment cabinet, where the security classification of storage requirements are appropriate.</t>
    </r>
  </si>
  <si>
    <t>DPN: Handover and Takeover (HOTO)</t>
  </si>
  <si>
    <t>DPN: National Spatial Information Management System (NSIMS)</t>
  </si>
  <si>
    <t>DPN: Estate Governance and Integrity System (EGIS)​​</t>
  </si>
  <si>
    <t>DPN: Estate Data Information</t>
  </si>
  <si>
    <t>DPN: Estate Engineering Policy</t>
  </si>
  <si>
    <t>DPN: Electrical Engineering</t>
  </si>
  <si>
    <t>DPN: Building Works</t>
  </si>
  <si>
    <t>DPN Mechanical Engineering</t>
  </si>
  <si>
    <t>DPN: Fire Safety</t>
  </si>
  <si>
    <t xml:space="preserve">DPN: Bushfire Planning Management </t>
  </si>
  <si>
    <t>DPN: Smart Infrastructure</t>
  </si>
  <si>
    <t>DPN: Sustainability</t>
  </si>
  <si>
    <t>DPN: Estate Appraisal</t>
  </si>
  <si>
    <t>DPN: Estate Site Selection</t>
  </si>
  <si>
    <t>DPN: HOTO</t>
  </si>
  <si>
    <t>DPN: CFI Templates and Resources</t>
  </si>
  <si>
    <t xml:space="preserve">OBJECTIVE: CFI Financial Management Templates </t>
  </si>
  <si>
    <t>DRN: Assets Under Construction​</t>
  </si>
  <si>
    <t>DPN: Environmental Impact Assessment and Approval</t>
  </si>
  <si>
    <t>DPN: Contamination</t>
  </si>
  <si>
    <t xml:space="preserve">DPN: Building Works 
</t>
  </si>
  <si>
    <t xml:space="preserve">DPN: Unexploed Ordnance (UXO) On Defence Estate </t>
  </si>
  <si>
    <t>DPN: Defence Unexploded Ordnance Management Policy</t>
  </si>
  <si>
    <t>DPN: Defence Unexploded Ordnance Management Manual</t>
  </si>
  <si>
    <t>DPN: Defence Policy Document Library</t>
  </si>
  <si>
    <t>DPN: Defence Security Principles Framework</t>
  </si>
  <si>
    <t>DPN: Environm​ent and Heritage</t>
  </si>
  <si>
    <t xml:space="preserve">DPN: Contamination </t>
  </si>
  <si>
    <t xml:space="preserve">DPN: Smart Infrastructure
</t>
  </si>
  <si>
    <r>
      <rPr>
        <b/>
        <sz val="12"/>
        <color theme="1"/>
        <rFont val="Times New Roman"/>
        <family val="1"/>
      </rPr>
      <t>Smart Infrastructure in Design.</t>
    </r>
    <r>
      <rPr>
        <sz val="12"/>
        <color theme="1"/>
        <rFont val="Times New Roman"/>
        <family val="1"/>
      </rPr>
      <t xml:space="preserve">  Defence requires all new design and construction projects to continuously improve the efficiency, effectiveness and sustainability of the Defence estate.  Smart Infrastructure defines the Defence requirements and reporting obligations for design and construction covering energy, water, waste, pollution prevention, and smart procurement.  Smart Infrastructure consists of two parts:
a. A Manual that outlines Ecologically Sustainable Development (ESD) and Whole of-Life (WOL) requirements for each project, covering: design, construction and associated reporting</t>
    </r>
    <r>
      <rPr>
        <sz val="12"/>
        <rFont val="Times New Roman"/>
        <family val="1"/>
      </rPr>
      <t>.
b. A plan and checklist that  Guidance see Defence Intranet link</t>
    </r>
    <r>
      <rPr>
        <sz val="12"/>
        <color theme="1"/>
        <rFont val="Times New Roman"/>
        <family val="1"/>
      </rPr>
      <t>.
It is the designer's responsibility to ensure smart infrastructure principles are implemented into all designs for works specified.</t>
    </r>
  </si>
  <si>
    <r>
      <t xml:space="preserve">There are many areas on the Defence estate confirmed as, or suspected of being, affected by UXO as a result of military activities, historical military exercises and ammunition burials.
The Directorate of Contamination Assessment Remediation and Management (DCARM) through the National Unexploded Ordnance Program (NUXOP) has produced UXO Hazard Reports, including maps, for the major Defence Training Areas (TA). The purpose of the reports is to allow the inclusion of UXO as a factor when conducting risk assessment for any given activity on the TA. Mitigation of the UXO risk remains the responsibility of the individual who is authorising these activities.
Should you require further information about the UXO Hazard Reports/Maps or have information that you think may alter the hazard levels shown on the maps, contact the NUXOP via the UXO inbox at: nuxo.program@defence.gov.au
</t>
    </r>
    <r>
      <rPr>
        <b/>
        <sz val="12"/>
        <color theme="1"/>
        <rFont val="Times New Roman"/>
        <family val="1"/>
      </rPr>
      <t>Basic Safety Practices</t>
    </r>
    <r>
      <rPr>
        <sz val="12"/>
        <color theme="1"/>
        <rFont val="Times New Roman"/>
        <family val="1"/>
      </rPr>
      <t xml:space="preserve">. If you come across UXO on the Defence Estate you should:
• NOT touch, disturb or tamper with the item in any way. This includes making any attempt to move the item to a ‘safe’ location.
• Record the item’s appearance and location.
• If possible, mark the location so that it can be easily found later.
• Report the item to Range Control via your supervisor.
</t>
    </r>
    <r>
      <rPr>
        <b/>
        <sz val="12"/>
        <color theme="1"/>
        <rFont val="Times New Roman"/>
        <family val="1"/>
      </rPr>
      <t>Further information</t>
    </r>
    <r>
      <rPr>
        <sz val="12"/>
        <color theme="1"/>
        <rFont val="Times New Roman"/>
        <family val="1"/>
      </rPr>
      <t xml:space="preserve">.
Defence Intranet - Unexploded Ordnance (UXO) On Defence Estate
Public Website - https://uxo.defence.gov.au/
</t>
    </r>
  </si>
  <si>
    <r>
      <t xml:space="preserve">Legislation and/or Defence Policy mandates that certain types of plant i.e. boilers, cranes and pressure vessels must be maintained to comply with specific standards. The Defence Technical Instruction for Management of Registerable Plant (RP) is mandated for use by the BSC for estate upkeep. Regulation of registrable plant is monitored by Comcare.
Defence uses GEMS to record and maintain RP data and conducts audits of that plant and records which is reported to Comcare.
The Technical Manual mandates the documentation necessary to comply with the RP Comcare requirement including a current inspection and test certificate located at the RP confirming to all users the equipment’s registration is current.
In addition, the project is to provide all data for the RP on the GDL and a copy of the manufacturers Design Registration Certificate is to be provided to Defence and filed in the Objective equipment item folder within the Estate Maintenance folder hierarchy.
The contractor is required to develop a procedure for the Design registration of plant items to assist Defence in meeting its obligations under the WHS Regulations 2011.  The Regulations 2011, specifically Division 3 – Registration process for plant designs, and the Code of Practice “Managing the Risk of Plant in the Workplace” must be consulted in detail to develop an appropriate procedure.
</t>
    </r>
    <r>
      <rPr>
        <sz val="12"/>
        <rFont val="Times New Roman"/>
        <family val="1"/>
      </rPr>
      <t>Additional information about Defence registerable plant requirements can be found via the Defence Intranet link provided :</t>
    </r>
    <r>
      <rPr>
        <sz val="12"/>
        <color rgb="FFFF0000"/>
        <rFont val="Times New Roman"/>
        <family val="1"/>
      </rPr>
      <t xml:space="preserve">
</t>
    </r>
    <r>
      <rPr>
        <sz val="12"/>
        <color theme="1"/>
        <rFont val="Times New Roman"/>
        <family val="1"/>
      </rPr>
      <t xml:space="preserve">
</t>
    </r>
  </si>
  <si>
    <t>DPN: Mechanical Engineering</t>
  </si>
  <si>
    <t xml:space="preserve">DPC items  3,9,10,12,16 (criteria) &amp; 20 (description) updated to align with EDGA process. 
Asset Rollout description updated 3.5,5.35,6.4. 5. &amp; item 5.18 Classification updated per DSPF. 
ERIK to Defence Intranet update.
</t>
  </si>
  <si>
    <r>
      <t>5.      The Defence HOTO policy applies to all Defence estate projects. The policy can be found on Defence Intranet</t>
    </r>
    <r>
      <rPr>
        <sz val="12"/>
        <rFont val="Times New Roman"/>
        <family val="1"/>
      </rPr>
      <t xml:space="preserve"> at: </t>
    </r>
  </si>
  <si>
    <t>https://dpeintranet-seg.defence.gov.au/guidance-compliance/facilities-estate-management/project-program-management/handover-takeover-process</t>
  </si>
  <si>
    <t>Estate Data Management</t>
  </si>
  <si>
    <t>Estate Resources Information Kiosk (Decommissioned 30/6/25)</t>
  </si>
  <si>
    <r>
      <t xml:space="preserve">c.     </t>
    </r>
    <r>
      <rPr>
        <b/>
        <sz val="12"/>
        <color theme="1"/>
        <rFont val="Times New Roman"/>
        <family val="1"/>
      </rPr>
      <t xml:space="preserve"> Project Manager Contract Administrator (PMCA) / Project Manager (PM).</t>
    </r>
    <r>
      <rPr>
        <sz val="12"/>
        <color theme="1"/>
        <rFont val="Times New Roman"/>
        <family val="1"/>
      </rPr>
      <t xml:space="preserve">  The PMCA / PM are responsible for managing, assisting and guiding the Contractor with development of the HOTO Plan &amp; Checklist.  The PMCA / PM are to ensure that the Contractor has provided all evidence to demonstrate that all project deliverables have been satisfactorily completed, are safe and fit for purpose and the Defence required estate information is accurate and completed.  For CFI projects, the PMCA will give directions and carry out all of the other functions under the PMCA services contract and project contract as the agent of the Commonwealth.  For EWP projects, the PM role is fulfilled by the Project Delivery Services (PDS) contractor.  The PMCA or PM shall not delegate or transfer their HOTO responsibilities to the Property and Asset Services (PAS) contractor.</t>
    </r>
  </si>
  <si>
    <r>
      <t xml:space="preserve">g.  </t>
    </r>
    <r>
      <rPr>
        <b/>
        <sz val="12"/>
        <color theme="1"/>
        <rFont val="Times New Roman"/>
        <family val="1"/>
      </rPr>
      <t xml:space="preserve">    PAS</t>
    </r>
    <r>
      <rPr>
        <sz val="12"/>
        <color theme="1"/>
        <rFont val="Times New Roman"/>
        <family val="1"/>
      </rPr>
      <t xml:space="preserve"> </t>
    </r>
    <r>
      <rPr>
        <b/>
        <sz val="12"/>
        <color theme="1"/>
        <rFont val="Times New Roman"/>
        <family val="1"/>
      </rPr>
      <t>Project Support Service (PSS).</t>
    </r>
    <r>
      <rPr>
        <sz val="12"/>
        <color theme="1"/>
        <rFont val="Times New Roman"/>
        <family val="1"/>
      </rPr>
      <t xml:space="preserve"> PAS PSS staff are the PAS representatives who provide industry expertise and site knowledge to assist projects to maximise the effectiveness of project delivery and achieve project outcomes. PSS will directly provide and/or coordinate the provision of PAS services in support of all CFI and EWP projects.</t>
    </r>
  </si>
  <si>
    <t xml:space="preserve">16. The HOTO Plan &amp; Checklist documents follow a project workflow and summarise actions to ensure that all critical project actions and deliverables leading to HOTO are completed and a record kept by the PMCA / PM, Contractor and PAS PSS to that effect.  The Project Lifecycle &amp; HOTO Plan is intended to be used as a detailed "working" document that lists all HOTO criteria and evidence applicable to the project and project lifecycle phase.  It is to be regularly reviewed and updated to record HOTO progress throughout each phase.  The HOTO checklist signatures provides a high level summary of agreed project HOTO criteria and is used to record the completion of HOTO activities and acceptance by key project stakeholders.  PMCA / PM are expected to initially select the applicable HOTO checklist and plan criteria; and details of the evidence to be supplied as part of their project tender submissions.  These are later agreed with the Contractor and formalised through the tender and contract negotiation process. </t>
  </si>
  <si>
    <r>
      <t xml:space="preserve">f.      </t>
    </r>
    <r>
      <rPr>
        <b/>
        <sz val="12"/>
        <color theme="1"/>
        <rFont val="Times New Roman"/>
        <family val="1"/>
      </rPr>
      <t xml:space="preserve">PAS.  </t>
    </r>
    <r>
      <rPr>
        <sz val="12"/>
        <color theme="1"/>
        <rFont val="Times New Roman"/>
        <family val="1"/>
      </rPr>
      <t>Throughout the project lifecycle the PAS have two primary roles: to provide advice to the Defence Representative, PMCA / PM and Contractor about Defence estate information and whole of life maintenance requirements.  PAS are to ensure that their applicable specialists (subject matter experts [SME]) who understand the project requirements are present at all applicable project meetings, as required.</t>
    </r>
  </si>
  <si>
    <t>Detail what entity will provide maintenance during DLP. e.g. Contractor's agent or PAS.</t>
  </si>
  <si>
    <t>Detail what entity will provide maintenance Post DLP. e.g. PAS, Defence Fuel Network Managing Contractor, etc.</t>
  </si>
  <si>
    <t>PAS Project Support Service (PSS) Representative</t>
  </si>
  <si>
    <t>This is the PAS PSS representative.</t>
  </si>
  <si>
    <t>PAS PSS Representative</t>
  </si>
  <si>
    <t xml:space="preserve">PAS input to design, whole-of-life and DLP maintenance requirements. </t>
  </si>
  <si>
    <t>A copy of invitation correspondence (email or other) issued to PAS and PAS confirmation of attendance and/or provision of feedback.</t>
  </si>
  <si>
    <t>PAS PSS</t>
  </si>
  <si>
    <t>PAS Information Pack</t>
  </si>
  <si>
    <t>An email from the PDS or PMCA to confirm receipt of PAS Information pack for inclusion into HC / MEWC tenders or copy of minutes where receipt has been noted.</t>
  </si>
  <si>
    <t>Copy of meeting minutes.
Copy of agreed HOTO Plan &amp; Checklist.
If not recorded in the meeting minutes, a copy of the agreed (with PAS) DLP outline maintenance plan, where applicable.</t>
  </si>
  <si>
    <r>
      <rPr>
        <sz val="11"/>
        <rFont val="Times New Roman"/>
        <family val="1"/>
      </rPr>
      <t xml:space="preserve">Evidence to include copy of correspondence to Base &amp; PAS of agreed Site Management Plan/s. </t>
    </r>
    <r>
      <rPr>
        <sz val="11"/>
        <color theme="1"/>
        <rFont val="Times New Roman"/>
        <family val="1"/>
      </rPr>
      <t xml:space="preserve">
</t>
    </r>
  </si>
  <si>
    <t>A copy of the email submission of Notification of Demolition form and provision to PAS PSS.</t>
  </si>
  <si>
    <t xml:space="preserve">PAS has established maintenance and support (including relevant MSP's or Other Maintenance Agent) by:
CFI Projects - 28 day notice of completion,
All other projects by 90% construction. 
</t>
  </si>
  <si>
    <t>PAS email correspondence confirming that they have reviewed and support applicable Commissioning, ITP and training plans.</t>
  </si>
  <si>
    <t>Training provided for the operator and maintainer and/or train-the-trainer
a. a copy of the training syllabus;
b. a list of attendees and the competency levels achieved; and
c. PAS email confirmation is provided stating the training is completed in accordance with the requirements agreed to satisfy HOTO criteria 3.0</t>
  </si>
  <si>
    <t xml:space="preserve">DLP management procedure.  This may be in a flow chart. 
Email from PAS acknowledging acceptance of procedure.
Copy of Defects list and rectification schedule.
Provision of agreed HOTO Caveat Log. (Refer to Tab 5)
</t>
  </si>
  <si>
    <t>PAS PSS has attended site to confirm services for support in preparation for maintenance on Takeover</t>
  </si>
  <si>
    <t>Email from PAS PSS confirming Service Provider/s acceptance of support, services and maintenance.</t>
  </si>
  <si>
    <t>28 days prior to DLP end date, PAS advised and confirmed their readiness to commence agreed maintenance at the end of DLP (for CFI &amp; by exception for EWP).</t>
  </si>
  <si>
    <t>A confirmation letter or email from PAS PSS.</t>
  </si>
  <si>
    <t>PAS email correspondence confirming that the required PAS and MSP operational and maintenance support is ready to proceed at facility handover and occupation / use.</t>
  </si>
  <si>
    <t xml:space="preserve">Email from PMCA / PM that Defence requirements for essential operating instructions and/or diagrams have been met.
A list of logbooks and wiring diagrams and email from PAS stating satisfaction with their provision / placement. </t>
  </si>
  <si>
    <t>A list of: Registerable Plant operating instructions, diagrams and / or logbooks, test certificates displayed at equipment and the location for each item listed. Copy of Design Registration Certificates.
Email from PAS PSS stating satisfaction with their provision / placement</t>
  </si>
  <si>
    <t>PAS PSS to provide an email acknowledging receipt of an applicable critical asset &amp; spares list.</t>
  </si>
  <si>
    <t>Applicable ITPs and ITRs.
Installation Certificates.
Email from PAS PSS confirm successful operation when integrating into existing systems.</t>
  </si>
  <si>
    <t>Facility Certification from DS&amp;VS, ADF ESA or ASIO-T4 (for Security Zone 5).
Installer commissioning  documentation and SCEC consultant sign off for Type1A alarm systems.
Email from PAS PSS to confirm successful operation when integrating into existing systems.</t>
  </si>
  <si>
    <t>ITR for commissioning.
Email from PAS PSS verifying successful operation when integrating into existing systems.</t>
  </si>
  <si>
    <t xml:space="preserve">A complete list of hazardous materials to Base management team, resident unit and/or PAS where applicable. Email copy of receipt from Base RU and / or PAS. </t>
  </si>
  <si>
    <t>Evidence to include copy of correspondence to Base &amp; PAS of agreed Contaminated Sites Management Plan and update of contamination site register.</t>
  </si>
  <si>
    <t>Evidence to include copy of correspondence to Base &amp; PAS of agreed Environment Protection and Sustainability management plan.</t>
  </si>
  <si>
    <t>PAS review GDLs and process in EDGA. Incorrect submissions are quickly referred back to supplier with detail about issues.</t>
  </si>
  <si>
    <t>PAS PSS feedback on draft MSP and Spaces Plan</t>
  </si>
  <si>
    <t>PAS PSS confirm all GDLs have been received, accepted and provided to the GEMS MDT for upload.</t>
  </si>
  <si>
    <t>PAS PSS confirm all ASCON drawings received and agreed changes are complete.</t>
  </si>
  <si>
    <t>PAS PSS confirm all O&amp;MM received and agreed changes are complete.</t>
  </si>
  <si>
    <t xml:space="preserve">All required GDLs to create shell records have been submitted to PAS PSS by the 90% design - Building, Level, Space, Infrastructure, Equipment Systems &amp; Equipment (where known) etc. </t>
  </si>
  <si>
    <t>Submission of all GDLs with accompanying GDL Assurance &amp; Validation Checklist to PAS PSS - all data fields completed.</t>
  </si>
  <si>
    <t>PAS PSS confirm that all information submissions received for criteria 28 &amp; 29 are compliant and suitable for uploading to the applicable Defence system.</t>
  </si>
  <si>
    <t>PAS review GDLs and process in EDGA.
 Incorrect submissions are quickly referred back to supplier with detail about issues.</t>
  </si>
  <si>
    <t>The Project submits GDLs with completedAssurance &amp; Validation Checklist to PAS PSS requesting to Create asset shell records and / or Update asset records. 
Incorrect submissions are quickly referred back to supplier with detail about issue areas.</t>
  </si>
  <si>
    <r>
      <rPr>
        <b/>
        <sz val="11"/>
        <color theme="1"/>
        <rFont val="Times New Roman"/>
        <family val="1"/>
      </rPr>
      <t>Form</t>
    </r>
    <r>
      <rPr>
        <sz val="11"/>
        <color theme="1"/>
        <rFont val="Times New Roman"/>
        <family val="1"/>
      </rPr>
      <t xml:space="preserve">
EDGA GDL Template</t>
    </r>
    <r>
      <rPr>
        <b/>
        <sz val="11"/>
        <color theme="1"/>
        <rFont val="Times New Roman"/>
        <family val="1"/>
      </rPr>
      <t>,</t>
    </r>
    <r>
      <rPr>
        <sz val="11"/>
        <color theme="1"/>
        <rFont val="Times New Roman"/>
        <family val="1"/>
      </rPr>
      <t xml:space="preserve">
</t>
    </r>
    <r>
      <rPr>
        <u/>
        <sz val="11"/>
        <color theme="1"/>
        <rFont val="Times New Roman"/>
        <family val="1"/>
      </rPr>
      <t>GEMS EFM Interactive Form or other GDL Template</t>
    </r>
    <r>
      <rPr>
        <sz val="11"/>
        <color theme="1"/>
        <rFont val="Times New Roman"/>
        <family val="1"/>
      </rPr>
      <t xml:space="preserve">, as advised by Defence SME or PAS
</t>
    </r>
    <r>
      <rPr>
        <b/>
        <sz val="11"/>
        <color theme="1"/>
        <rFont val="Times New Roman"/>
        <family val="1"/>
      </rPr>
      <t>Support \ Information</t>
    </r>
    <r>
      <rPr>
        <sz val="11"/>
        <color theme="1"/>
        <rFont val="Times New Roman"/>
        <family val="1"/>
      </rPr>
      <t xml:space="preserve">
</t>
    </r>
    <r>
      <rPr>
        <u/>
        <sz val="11"/>
        <color theme="1"/>
        <rFont val="Times New Roman"/>
        <family val="1"/>
      </rPr>
      <t>Estate Data Management Handbook</t>
    </r>
    <r>
      <rPr>
        <sz val="11"/>
        <color theme="1"/>
        <rFont val="Times New Roman"/>
        <family val="1"/>
      </rPr>
      <t xml:space="preserve">, step 13.4 .1 thru 13.5.3
http://www.defence.gov.au/estatemanagement/lifecycle/EstateDataInformation/Default.asp
</t>
    </r>
    <r>
      <rPr>
        <u/>
        <sz val="11"/>
        <color theme="1"/>
        <rFont val="Times New Roman"/>
        <family val="1"/>
      </rPr>
      <t>Defence Safety Manual</t>
    </r>
    <r>
      <rPr>
        <sz val="11"/>
        <color theme="1"/>
        <rFont val="Times New Roman"/>
        <family val="1"/>
      </rPr>
      <t xml:space="preserve">
Vol 3, Part 3A
http://drnet.defence.gov.au/People/WHS/SafetyMan/Pages/SafetyMan.aspx
</t>
    </r>
  </si>
  <si>
    <t>PAS review GDLs and process in EDGA. Incorrect submissions are quickly referred back to supplier with detail about issues</t>
  </si>
  <si>
    <t>By this stage, all GDLs should have been completed (including necessary asset attributes) and submitted to the PAS PSS for review, validation and upload.</t>
  </si>
  <si>
    <t xml:space="preserve">PAS PSS feedback on draft O&amp;MMs </t>
  </si>
  <si>
    <t>PAS PSS is to conduct its primary validation of completeness and meeting O&amp;MM Instructions, and provide feedback on the required corrective actions for the Contractor to address in the final issue O&amp;MMs.</t>
  </si>
  <si>
    <t xml:space="preserve">PAS PSS feedback on draft ASCON drawings </t>
  </si>
  <si>
    <t>PAS PSS is to conduct its primary validation of completeness and meeting SDMP requirements, and provide feedback on the required corrective actions for the Contractor to address in the final issue ASCONs.</t>
  </si>
  <si>
    <t xml:space="preserve">PAS are to determine and agree GDL processing times that are as minimal as practical (10 working days or less) with consideration of data volumes and other PAS PSS workloads. Where errors are found, PAS  PSS are to quickly advise the contractors and provide guidance about what items need to be rectified before GDLs are resubmitted by the contractor. </t>
  </si>
  <si>
    <t>The contractor is to rectify issues identified by the PAS PSS and return a completed MSP and Metadata file that is compliant with the SDMP.</t>
  </si>
  <si>
    <t>PAS PSS have reviewed and accepted Key Datasets (Mater Site Plan (MSP) and Spaces Plan)</t>
  </si>
  <si>
    <t>Any outstanding documents\drawings that were unavailable for submission at HOTO or have been otherwise updated as a result of a rectification are to be submitted to PAS PSS for validation.</t>
  </si>
  <si>
    <t xml:space="preserve">PAS PSS are to confirm that all updated estate information provided for criteria 28 &amp; 29 (all supplied GDLs, Drawings, O&amp;MMs, MSPs and Metadata files, where applicable) have been validated, are compliant with the relevant Defence standards and instructions, and are loadable to the applicable Defence storage system.  </t>
  </si>
  <si>
    <r>
      <t xml:space="preserve">The Data Provision Checklist (DPC) - is to complement the contractor's Estate Information Provision Plan (EIPP). The DPC aims to provide contractors with sufficient information to plan and document a schedule for the submission project information &amp; data throughout the project lifecycle and for the PMCA / PM and PAS PSS to validate receipt &amp; completion in accordance with the contract conditions and HOTO requirements. 
When developing the EIPP and DPC, contractors must liaise with the PAS PSS to agree a schedule for data submission, checking and turn-around validation / processing times that enable related HOTO criteria to be achieved. 
Where DPC criteria / deliverables (rows) </t>
    </r>
    <r>
      <rPr>
        <u/>
        <sz val="11"/>
        <color theme="1"/>
        <rFont val="Times New Roman"/>
        <family val="1"/>
      </rPr>
      <t>are not</t>
    </r>
    <r>
      <rPr>
        <sz val="11"/>
        <color theme="1"/>
        <rFont val="Times New Roman"/>
        <family val="1"/>
      </rPr>
      <t xml:space="preserve"> applicable or required for the project, "N/A" is to be selected in DPC column "D" - "Status Required".</t>
    </r>
  </si>
  <si>
    <t>Data extracts are to be taken to inform the ongoing development, update and submission of GDLs throughout the construction phase.
Requests for extracts is via use of the Request Estate Data Form obtained from the Defence Estate Information Page. If unsure of the extent of the current estate data, liaise with PAS to ensure correct footprint is requested.
If the GEMS data extracts are missing data or the data provided is incorrect, after inspection, take measures to have these records corrected/updated/created. Contact the PAS, who will be able to guide the data supplier in the right direction to have this missing data created or incorrect data updated.</t>
  </si>
  <si>
    <t xml:space="preserve">With consideration of the contractor's proposed GDL submission schedule, PAS PSS are to determine and agree GDL processing times that are as minimal as practical (10 working days or less with consideration of data volumes and other PAS PSS workloads). Where errors are found, PAS  PSS are to quickly advise the contractors and provide guidance about what items need to be rectified before GDLs are resubmitted by the contractor representative. </t>
  </si>
  <si>
    <t xml:space="preserve">PAS input to Design and maintenance requirements during DLP. </t>
  </si>
  <si>
    <t>PAS Project Support Services</t>
  </si>
  <si>
    <t>PAS Project Manager -  EWP Projects</t>
  </si>
  <si>
    <t>PAS Manager</t>
  </si>
  <si>
    <t xml:space="preserve">PAS - Electrical Operating Authority </t>
  </si>
  <si>
    <t>PAS confirms maintenance and support (including relevant MSPs) is ready for takeover.</t>
  </si>
  <si>
    <t xml:space="preserve">Training
Training and “train-the-trainer” training provided by the contractor on all facility systems for the operators and maintainers; to the satisfaction of PAS and facility users. </t>
  </si>
  <si>
    <t>Contractor (all Delivery Contractors - HC, MC &amp; PAS)</t>
  </si>
  <si>
    <t>Contractor (designer) is required to develop a Estate Information Provision Plan (EIPP) that details what, how, who and when estate data associated with the project will be managed and provided to Defence. The EIPP must cover management and delivery arrangements for all forms of new and changed estate data that is defined by the Estate Register Information Model (ERIM), environmental and estate related registers, project plans, drawings and manuals etc. 
The EIPP must accord with applicable Defence policies, business rules and manuals to ensure the conditions of the contract are met and provision &amp; acceptance of quality data is achieved at the required project phases. When developing the EIPP and Data Provision Checklist (DPC) , contractors must liaise with PMCA / PM and PAS PSS to ensure associated processes are understood and planned data supply and verification schedules can be achieved.
Refer to the EIPP Template (tab 8)  for further information about EIPP requirements.
Refer to the Data Provision Checklist (tab 3) and data provision checklist Inst (tab 7) in this HOTO Plan and checklist document for further information about DPC requirements.
Note: Design services contractors only need to complete an EIPP and select applicable DPC criteria listed in the design phase.</t>
  </si>
  <si>
    <t xml:space="preserve">The PMCA / PM is to ensure that PAS/ Post DLP Maintenace Agent specialist design, whole-of-life and DLP maintenance advice is provided during the design process to maximise efficient operability and optimal maintainability. The PAS are able to provide maintenance advice for buildings, infrastructure, plant &amp; equipment, and land management requirements. PAS PSS is responsible for inviting and coordinating applicable PAS specialist attendees and or MSP's where applicable  to design review meetings. PAS PSS and PAS failure to meet this requirement should be raised with Director Estate &amp; Land Management (DELM) for resolution.
Note: The purpose of PAS review of designs is not to check / certify a design’s compliance with applicable standards and/or codes of practice. PAS advice is to inform designers of the requirements for optimal and efficient solutions for ongoing maintenance practices. PAS have a 2 week maximum turn-around time for review and comment.
By the 90% design milestone, PAS/ and PMCA / PM are to establish the agreed maintenance arrangements and responsibilities for DLP.  For example, is maintenance to be conducted by the PAS, contractor or a mix of both.  Determining this arrangement will enable the PMCA / PM to specify arrangements in tender documents when engaging the construction contractor and enable PAS to prepare a seamless transition at the commencement of DLP.  </t>
  </si>
  <si>
    <r>
      <rPr>
        <b/>
        <sz val="12"/>
        <color theme="1"/>
        <rFont val="Times New Roman"/>
        <family val="1"/>
      </rPr>
      <t>Training Requirements</t>
    </r>
    <r>
      <rPr>
        <sz val="12"/>
        <color theme="1"/>
        <rFont val="Times New Roman"/>
        <family val="1"/>
      </rPr>
      <t>. In consultation with the PAS PSS and RU, the contractor is to review the works being delivered and determine if / what training (and inductions) is required to prepare operators and maintainers to safely and correctly operate and maintain the infrastructure being installed.
The identified training is to be agreed between all stakeholders in regards to the:
a. type and complexity of training required;
b. number of staff to be trained;
c. style of training i.e.: on the job, classroom, Train the Trainer or a combination of all;
d. competency level to be achieved; and
e. what competency / qualification will be provided / awarded to the participants? 
It should also be identified what qualifications are required to operate and/or maintain the delivered infrastructure which will not be provided by the project to allow time for these qualifications to be gained prior to HOTO.
At this stage of the project, only general requirements need to be discussed and recorded in the meeting minutes.</t>
    </r>
  </si>
  <si>
    <r>
      <rPr>
        <b/>
        <sz val="12"/>
        <rFont val="Times New Roman"/>
        <family val="1"/>
      </rPr>
      <t>DLP Maintenance Plan</t>
    </r>
    <r>
      <rPr>
        <sz val="12"/>
        <rFont val="Times New Roman"/>
        <family val="1"/>
      </rPr>
      <t xml:space="preserve">. For EWP projects that involve refurbishment / repurposing facilities and/or replacement of systems and/or sub-components with new assets, the PAS should continue to be the maintenance provider at the end of construction. The PAS will need to develop their maintenance plan, with contractor input / assistance (on maintenance schedules &amp; tasks associated with the project delivered items), and incorporate new warranty provisions (without voiding those manufacturer warranties) for new and refurbished items for the first 12 month period (nominal DLP).  Determination of the DLP maintenance responsibility is to occur at the end of the design phase in a 'project maintenance meeting' held between PDS and PAS.  This will inform tender documents for the construction phase. 
Where a complete new building / facility is constructed and/or refurbishment delivered via the CFI program, the contractor will be responsible for DLP maintenance.  If the Contractor desires to engage the PAS to conduct DLP maintenance, that is an arrangement to be formally negotiated and established between the Contractor and PAS.   For either option, the Contractor and PAS must meet in the pre-construction planning period to confirm and agree DLP maintenance arrangements before construction commences.  The Contractor is to commence by providing PAS with a DLP outline maintenance plan for PAS review and input into the plan’s development during the construction phase.  The DLP maintenance plan is to be finalised at a time prior to HOTO as agreed with the PMCA / PM and PAS, and the BSSC prepared to respond in support, from the completion of HOTO.  To be effective, the estate information that the plan relies on, which includes warranty information, must be in GEMS and the O&amp;MMs. The plan should outline:
a. confirmation that the applicable CCPs have been approved for post DLP work;
b. PAS responsibilities for responsive, scheduled and performance maintenance as per the required maintenance plans;
c. details of maintenance to be performed by the contractor representative;
d. procedures for rectifying delivery contractor defects;
e. procedures for manufacturer and collateral warranty claims; and
f. roles and responsibilities for formally completing the DLP.
</t>
    </r>
  </si>
  <si>
    <r>
      <t xml:space="preserve">Depending on the project scope &amp; activities a Site Management &amp; control plans are to include the following where applicable:-
1. Base and Site Access methods with diagrams.
2. Site and/or construction security 
3. Traffic Management 
4. Confirmation of site ownership on occupation
5. Environmental Management
6. WHS - Site Safety, Induction Briefs, Incident management procedures and/or Permit system and template.
The PMCA / PM are to ensure that Defence and Base requirements are incorporated in the  Contractor's plans. Contractors must liaise with the base staff in the development and agreement of all related plans.
</t>
    </r>
    <r>
      <rPr>
        <b/>
        <sz val="12"/>
        <color theme="1"/>
        <rFont val="Times New Roman"/>
        <family val="1"/>
      </rPr>
      <t>Site Preparation.</t>
    </r>
    <r>
      <rPr>
        <sz val="12"/>
        <color theme="1"/>
        <rFont val="Times New Roman"/>
        <family val="1"/>
      </rPr>
      <t xml:space="preserve"> The contractor must engage with the BM, PAS Manager and RU to plan and review project site specific information to identify and agree to the site required for the proposed works.  Management plans, base instructions and sites and services that will be affected or isolated are to be provided to the affected RU and service providers (internal and external).  The external service providers could include utilities, Telstra and nbn.co. Where plans cannot be agreed the project escalation process should be invoked. To facilitate the planning and review, contractors are to provide applicable documents and drawings depicting the areas to be affected and occupied for the purpose of the construction, commissioning and HOTO phases. This includes areas required for contractor’s temporary office accommodation, contractor parking, decanting and storage of materials and waste etc. 
</t>
    </r>
    <r>
      <rPr>
        <b/>
        <sz val="12"/>
        <color theme="1"/>
        <rFont val="Times New Roman"/>
        <family val="1"/>
      </rPr>
      <t>Site access and security</t>
    </r>
    <r>
      <rPr>
        <sz val="12"/>
        <color theme="1"/>
        <rFont val="Times New Roman"/>
        <family val="1"/>
      </rPr>
      <t xml:space="preserve">. A risk based security plan is developed prior to any works commencing.  The plan should recognise existing security risks on a base with a view to limiting impact of the construction activity.  Options such as separate access points, additional guarding, workforce ID and targeted security clearances are some examples that have been utilised.
The Security Plan will need to cover the security of the construction, especially if the facility under construction or refurbishment will house highly classified or sensitive activities, assets or information.
</t>
    </r>
    <r>
      <rPr>
        <b/>
        <sz val="12"/>
        <color theme="1"/>
        <rFont val="Times New Roman"/>
        <family val="1"/>
      </rPr>
      <t>Traffic Management.</t>
    </r>
    <r>
      <rPr>
        <sz val="12"/>
        <color theme="1"/>
        <rFont val="Times New Roman"/>
        <family val="1"/>
      </rPr>
      <t xml:space="preserve"> Obtain input from the BM, RU and/or PAS manager to prepare traffic management plans for the base and affected site(s). The BM will ensure updates are sent to all Base residents/workers to advise of the possible disruptions.</t>
    </r>
  </si>
  <si>
    <r>
      <rPr>
        <b/>
        <sz val="12"/>
        <rFont val="Times New Roman"/>
        <family val="1"/>
      </rPr>
      <t>Notification of Demolitions</t>
    </r>
    <r>
      <rPr>
        <sz val="12"/>
        <rFont val="Times New Roman"/>
        <family val="1"/>
      </rPr>
      <t xml:space="preserve">
The Notification of Demolition or Disposal Form (available upon request from DFG Asset Accounting Team)  is to be completed by the contractor and submitted following the process:
a. The Notification of Demolition or Disposal Form must be submitted to the local Defence Finance Group (DFG), Regional Asset Accounting (RAA) section to have the correct Value (Net Book Value) and ROMAN Asset number provided from ROMAN (Fixed Asset Register) for each item where applicable.  The RAA section will also provide advice regarding other assets that may be on the Fixed Asset Register that could be involved in, or disposed of, or enhanced by the Project.
b. The Asset Accounting Group Mailbox is dsgbsm@defence.gov.au   
c. The RAA section will return the form to the PMCA / PM.
d. The contractor and PMCA / PM must ensure the form is signed by the applicable delegate in accordance with Accountable Authority Instruction 8 Annex C before submitting the form to Directorate of General Asset Accounting (DGAA) via their Group Mailbox dsgbsm@defence.gov.au for processing in ROMAN.  The Notification of Demolition or Disposal Form must also contain the proposed asset disposal date(s).
e. Following the physical Disposal and/or Demolition of the asset(s) the actual date of this action must be recorded on the original Notification of Demolition or Disposal Form and sent to DGAA for completion of the final ROMAN disposal transactions.
Pursuant to the PGPA Act, the Notification of Disposal Form must be approved by the delegate prior to demolition or disposal of an asset (building, infrastructure or OP&amp;E).  
A copy of Demolitions notification must be provided to the PAS to enable them to plan for the deactivation of services. 
All buildings nominated for disposal must comply with the provisions of the MFPE until they are demolished.
For disposal or demolition of facilities and equipment that have a radiation source, refer to HOTO criteria 5.7 Instructions and links for move information</t>
    </r>
  </si>
  <si>
    <t>Where a Data Provision Checklist (DPC) is established and agreed at the commencement of the construction phase, DPC actions and deliverables are to be regularly reviewed and completed as early as practical. This criteria is met once the agreed construction phase actions and deliverables have been completed. 
Refer to the PDC and DPC Inst tabs in the HOTO Plan and checklist document for further information about DPC requirements.
The contractor is responsible for the accuracy, completeness and timeliness of all estate information created or amended by the project.  The contract is also responsible to develop Estate Information Provision Plan (EIPP) &amp; DPC that outlines how and when all GDL will be provided to PAS for validation by 90% construction or 28 days prior to notice of completion (as applicable and agreed).</t>
  </si>
  <si>
    <r>
      <rPr>
        <sz val="11"/>
        <rFont val="Times New Roman"/>
        <family val="1"/>
      </rPr>
      <t xml:space="preserve">Department of Defence as the owner and user of electrical systems on its establishments is responsible for their operation. Defence vests the responsibility for technical control and operational safety for the Base electrical distribution system with the Defence Electrical Operating Authority (EOA) engaged as part of the Base Services, PAS Contract. The Defence EOA appoints a Network Controller who is the authority responsible for the operation of the Defence distribution system. 
The Electrical Operating Authority is responsible for;-
a. Documenting operating Procedures for the electrical distribution system;
b. Configuration and operation of the electrical distribution system at all times;
c. Regulating access to the electrical distribution system;
d. Appointment and authorisation of personnel required to access, operate or to work upon the electrical distribution system;
e. Ensure the safety of all personnel required to access, work upon or work in close proximity tot he Defence electrical distribution system;
f. The continuity of supply from the electrical distribution system
g. Maintaining adequate documentation of the Defence electrical distribution system;
h. Monitoring the condition. status and loads within Defence electrical distribution system;
i. Accepting, connecting and energising all works to the electrical distribution system infrastructure;
j. Ensuring new works, upgrades or augmentations to the electrical distribution systems are i accordance with the MIEE;
k. the safety  of and maintenance of the plant and equipment in accordance with Base Services contract requirements and all applicable legislation and regulations.
Where a project intends to alter the existing electrical system and / or network, the Network Controller must approve any additions or alterations to the electrical systems they manage. Where a network upgrade is delivered by a project,  the project must engage the Base Network Controller who will assist with communicating with the External Supply Authority. 
Note: the Network Controller approval may be in the form of an email communication or commissioning release as determine by the PAS Electrical Safety Management Plan.
</t>
    </r>
    <r>
      <rPr>
        <sz val="12"/>
        <rFont val="Times New Roman"/>
        <family val="1"/>
      </rPr>
      <t xml:space="preserve">
</t>
    </r>
  </si>
  <si>
    <r>
      <rPr>
        <b/>
        <sz val="12"/>
        <color theme="1"/>
        <rFont val="Times New Roman"/>
        <family val="1"/>
      </rPr>
      <t>Training.</t>
    </r>
    <r>
      <rPr>
        <sz val="12"/>
        <color theme="1"/>
        <rFont val="Times New Roman"/>
        <family val="1"/>
      </rPr>
      <t xml:space="preserve"> Where applicable, the contractor shall provide training to two separate groups of users, namely System Maintainers (generally the PAS contractor) and System Operators (generally the facility occupant).  In general, the training shall include presentations, informal discussions, demonstrations and hands-on practical demonstrations on the systems installed.
Training must include use of the Facility User Guides - FUGs (or final drafts) where FUGs are specified as a project deliverable. 
Training for System Operators shall cover all the functions and activities that the operators need to carry out on a daily basis.
The training for the System Maintainers shall include that provided for the System Operators and additional training necessary for the system’s ongoing maintenance and administration.  Further, the System Maintainer training shall also include training on how to instruct other staff by way of a ‘Train the Trainers’ approach.
Facility maintainer and user representatives must be engaged in the development of training material and/or prior to the conduct of training to ensure the scope of training covers all requirements. Timing of the training must be agreed between the contractor and the maintainers &amp; users, but must be completed prior to handover of the facilities and systems to Defence.  The contractor must make provision for training of users and/or maintainers on multiple work shifts.
Generally this type of training would be for more complex and bespoke equipment.
</t>
    </r>
    <r>
      <rPr>
        <b/>
        <sz val="12"/>
        <color theme="1"/>
        <rFont val="Times New Roman"/>
        <family val="1"/>
      </rPr>
      <t xml:space="preserve">
Train-the-trainer</t>
    </r>
    <r>
      <rPr>
        <sz val="12"/>
        <color theme="1"/>
        <rFont val="Times New Roman"/>
        <family val="1"/>
      </rPr>
      <t>. Where train-the-trainer requirements apply, training and training material must enable Defence staff and/or contractors to provide ongoing instruction for system maintainer and system operator training. A minimum number of train-the-trainer trained staff must be agreed with the maintainer and operator representatives. Maintainer and user representatives must be engaged in the development of training material and/or prior to the conduct of training to ensure the scope of training covers all requirements.</t>
    </r>
  </si>
  <si>
    <t>Projects that deliver new critical assets or change / refurbish existing critical assets must provide a list of those assets to the PAS. PAS are responsible for creating / updating Critical System Recovery Plans (CSRP).
Critical systems are those depicted in the estate data (ERIM or GEMS) where the Criticality attribute (1075) = Y.  The criticality is determined on the ERIM Estate Class (EC) of the asset combined with the Contribution Factor (CF) attribute (1215) of the record = 1 or 2 (the importance to Defence capability). Note, an EC with a criticality of 'no' will always be no. EC's with criticality of 'yes' will only retain this rating if the CF of the particular item shown in the data is 1 or 2. 
By example, Residual Current Devices (Estate Class E.El.08.10) have Criticality = Y in the ERIM Estate Classes tab.  Individual Residual Current Devices will have attribute 1075 Criticality = Y, only when attribute 1215 Contribution Factor = 1 or 2.
The contractor is to also provide a list of critical spares supplied and/or recommended to ensure timely repair / maintenance of critical systems &amp; equipment. Critical spares may be classed by their lead time for supply, local supply availability, cost, criticality to enable system operation.</t>
  </si>
  <si>
    <t xml:space="preserve">The contractor shall ensure all designs and installations are compliant with legislated requirements (federal and state), and Defence policies where applicable.
Where alarm and/or monitoring equipment and components connect to an existing system, PAS must be consulted for design, commissioning &amp; testing.  
</t>
  </si>
  <si>
    <t>All specific requirements for continued Environment Protection and Sustainability management have been identified and recorded in accordance with the inclusions of the relative PAS Land Management Description and Deliverables.
This is inclusive of relative data, in accordance with NEPM natural assets and Environment Protection and Sustainability management estate classes to record required changes to the extant Plans, estate appraisal requirements and the supporting subordinate plans which may include but are not limited to Weed Management, Water Quality Monitoring, Overabundant Native Species, Threatened Species.
Environment Protection and Sustainability means land management; waste management, animal management; water and energy requirements.</t>
  </si>
  <si>
    <t>Defence environmental managers maintain a Heritage Management Plan which needs to be updated when works are conducted on heritage items listed within the plan.  The Contractor is to provide details of proposed changes to heritage listed estate to the Zone ESO and inform the PAS PSS that this has occurred.</t>
  </si>
  <si>
    <t>The local PAS PSS is to attend the final construction site walk through with the PMCA / PM, Contractor, stakeholders and the Defence Representative with the aim of: 
a.  determining defects, estate information requirements and/or issues which must be completed prior to handover;
b.  ensure PAS have checked all delivered Plant and Equipment and confirmed support arrangements for agreed maintenance during DLP;
c.  providing feed back to the contractor on any additional information and/or training required; and
d.  identifying BSC service delivery areas which need immediate attention.</t>
  </si>
  <si>
    <t>The PAS is to confirm that all required relevant support services, operations and maintenance services (as provided by PAS , Miscellaneous Service Providers or Other maintenance agents i.e. Fuel Network Managing Contractor) are prepared and ready to enable facility occupation, use and sustainment, applicable for the commencement and end of DLP. In the Project Planning and Design phases PAS PSS must engage with the Project sponsor, RU, PMCA / PM, Zone and/or Product Directorate staff to understand and agree what BSC services and maintenance is to be provided for these periods. 
Ideally CCPs for the required services would be submitted &amp; approved, however, at times this is difficult to achieve; so PAS must liaise with applicable Product Directorates to implement alternate arrangements to enable TO. i.e. survey and quote.</t>
  </si>
  <si>
    <t>Depending on the project and the agreed maintenance plan, PAS maintenance may have commenced at the beginning of DLP, particularly for EWP projects. 
If the contractor and/or their subcontractors have provided maintenance during DLP, PMCA / PM is to ensure the contractor has provided the PAS, all logs and data for maintenance performed on facilities and equipment during DLP. 
When applicable, PAS PSS is to confirm that they have all necessary information (drawings, manuals and GEMS estate data) to commence maintenance and support activities.</t>
  </si>
  <si>
    <t>It is expected that by HOTO, all Estate Data has been provided, validated for accuracy / completeness and GDL proved to PAS PSS. However there will be circumstances where items and/or defects will be identified during HOTO and DLP that require additional work or rectification.  In these circumstances, the provision of remaining and/or corrected information to an agreed plan will occur.  The contractor and PMCA / PM are to ensure and confirm to PAS PSS that all remaining and/or corrected estate data has been provided and saved in GEMS, drawings updated and/or O&amp;MMs updated (where applicable) by the agreed delivery plan and before DLP end.  PAS PSS is to confirm this has been achieved.</t>
  </si>
  <si>
    <t>The contractor’s commissioning plan must detail the required notifications and provisions made with the PAS and Base Management personnel. Typical requirements may include but not limited to: activation of HV networks, fire detection / alarm / suppression systems, security systems; and activities that may interrupt or affect Base operational and training activities.
There may be circumstances where approvals from Defence Technical Authorities and/or network controllers are required before operation and facilitating commissioning. These include but are not limited to: 
* For any Defence Fuel Installation (DFI) approval from Fuel Services Branch (FSB) must be obtaining before first energising and operating associated plant and equipment for the purpose of testing and commissioning.
* The PAS is Defence’s High Voltage Controller for all electrical systems within Defence estate.  Where electrical systems are to be isolated from the mains power to allow works to be conducted by a project, the HV Controller is to place a tag on the isolation breaker / terminal.  Power is not to be re-energised until suitable evidence has been provided to the HV Controller by the project that all electrical works are compliant and have been tested as correct.  The HV Controller is to then provide the project with approval to re-energise the electrical system.
* The PAS is Defence's utility network manager for potable water, fire, sewerage and security systems. Where new installations are connecting to existing networks / systems, the commissioning plan must detail where PAS pre-commissioning approvals are required.
* EO Branch are the certification authority for Defence EO facilities.</t>
  </si>
  <si>
    <r>
      <rPr>
        <b/>
        <sz val="12"/>
        <color theme="1"/>
        <rFont val="Times New Roman"/>
        <family val="1"/>
      </rPr>
      <t>DLP Management Procedure</t>
    </r>
    <r>
      <rPr>
        <sz val="12"/>
        <color theme="1"/>
        <rFont val="Times New Roman"/>
        <family val="1"/>
      </rPr>
      <t xml:space="preserve">. In consultation with the PAS PSS and PMCA / PM, the contractor is to develop and submit a DLP procedure which clarifies the avenue for defect rectification or to gain warranty maintenance.  This procedure must include, as a minimum:
a. Management procedure including:
  (1) detail clearly stating if the Contractor is the focal point for DLP and responsible for all defects within the period or will the PMCA / PM / PAS </t>
    </r>
    <r>
      <rPr>
        <b/>
        <sz val="12"/>
        <color theme="1"/>
        <rFont val="Times New Roman"/>
        <family val="1"/>
      </rPr>
      <t xml:space="preserve">act as a liaison </t>
    </r>
    <r>
      <rPr>
        <sz val="12"/>
        <color theme="1"/>
        <rFont val="Times New Roman"/>
        <family val="1"/>
      </rPr>
      <t xml:space="preserve">between Defence and the Contractor;
  (2) clearly differentiate between areas / locations of refurbished facilities that have an PAS maintenance responsibility for the DLP; and 
  (3) a flow chart showing the steps to be taken to ensure the correct authority is contacted for the individual defect / requirement.
b. Points of contact for:
  (1) types of defects;
  (2) scheduled, performance and responsive maintenance; and
  (3) after-hours emergency maintenance.
c. Timelines for rectification to be completed for routine and urgent defects.
d. Appropriate authority for validation / authorisation and acceptance of works completed under DLP.
e. A finalised servicing schedule to be completed by the responsible person during the DLP and what that servicing actually included.
</t>
    </r>
    <r>
      <rPr>
        <b/>
        <sz val="12"/>
        <color theme="1"/>
        <rFont val="Times New Roman"/>
        <family val="1"/>
      </rPr>
      <t>HOTO Caveat Logs.</t>
    </r>
    <r>
      <rPr>
        <sz val="12"/>
        <color theme="1"/>
        <rFont val="Times New Roman"/>
        <family val="1"/>
      </rPr>
      <t xml:space="preserve"> Where applicable Caveats, issues and deliverables not provided  are to be documented in the HOTO Caveat Logs. </t>
    </r>
  </si>
  <si>
    <t>Estate Maintenance Operations Services (Decommissioned 1/2026 now PAS)</t>
  </si>
  <si>
    <t>PAS</t>
  </si>
  <si>
    <t>Property and Asset Services</t>
  </si>
  <si>
    <r>
      <t xml:space="preserve">i.      </t>
    </r>
    <r>
      <rPr>
        <b/>
        <sz val="12"/>
        <color theme="1"/>
        <rFont val="Times New Roman"/>
        <family val="1"/>
      </rPr>
      <t xml:space="preserve">Project Stakeholders.  </t>
    </r>
    <r>
      <rPr>
        <sz val="12"/>
        <color theme="1"/>
        <rFont val="Times New Roman"/>
        <family val="1"/>
      </rPr>
      <t>Project stakeholders are to attend required project estate planning, design and delivery meetings and contribute to the HOTO process by assisting in the assessment that the facilities are satisfactorily completed, safe and fit for purpose.  During the Design phase and at HOTO, all stakeholders (determined at project commencement) are required to sign, acknowledging their acceptance of the scope, design and delivered works.</t>
    </r>
  </si>
  <si>
    <r>
      <t xml:space="preserve">j.       </t>
    </r>
    <r>
      <rPr>
        <b/>
        <sz val="12"/>
        <color theme="1"/>
        <rFont val="Times New Roman"/>
        <family val="1"/>
      </rPr>
      <t xml:space="preserve">RU.  </t>
    </r>
    <r>
      <rPr>
        <sz val="12"/>
        <color theme="1"/>
        <rFont val="Times New Roman"/>
        <family val="1"/>
      </rPr>
      <t>In addition to being stakeholders, RU are not to occupy or use facilities until they have been accepted by the Defence Representative and access granted.</t>
    </r>
  </si>
  <si>
    <r>
      <t xml:space="preserve">h.      </t>
    </r>
    <r>
      <rPr>
        <b/>
        <sz val="12"/>
        <color theme="1"/>
        <rFont val="Times New Roman"/>
        <family val="1"/>
      </rPr>
      <t xml:space="preserve">PAS Project Data Service. </t>
    </r>
    <r>
      <rPr>
        <sz val="12"/>
        <color theme="1"/>
        <rFont val="Times New Roman"/>
        <family val="1"/>
      </rPr>
      <t>PAS Data Service staff support all Defence-endorsed projects, including undertaking assurance and validation of new and updated estate data. For Estate Works Program, property acquisition/disposal, and leasing projects, PAS Data Service also manage the collection, creation, and upload of new estate data.</t>
    </r>
  </si>
  <si>
    <t>PAS Project data Services - EWP and leasing Projects</t>
  </si>
  <si>
    <t xml:space="preserve">Project Source </t>
  </si>
  <si>
    <t xml:space="preserve">Other </t>
  </si>
  <si>
    <t>"Select from Drop down menu"</t>
  </si>
  <si>
    <t xml:space="preserve">This is the project source (e.g. CFI, Estate Works Program, property acquisitions and disposals and PMB leased projects) </t>
  </si>
  <si>
    <t>Property Acquisition or Disposal</t>
  </si>
  <si>
    <t xml:space="preserve">PMB Leased Project </t>
  </si>
  <si>
    <t>Target:</t>
  </si>
  <si>
    <t>EWP/ PMB output</t>
  </si>
  <si>
    <t>CFI &amp; Other output</t>
  </si>
  <si>
    <t xml:space="preserve">The project provides preliminary data necessary to enable PAS Data Service to create asset shell records for Buildings, Levels, Spaces, Infrastructure, Equipment Systems &amp; Equipment (where known) etc. and provides a new or updated spaces plan. </t>
  </si>
  <si>
    <t xml:space="preserve">All  GDLs shell records have been created  by PAS Data Service by the 90% design - Building, Level, Space, Infrastructure, Equipment Systems &amp; Equipment (where known) etc. </t>
  </si>
  <si>
    <t xml:space="preserve">Additional rows are added to the checklist to record the different batches and timing of GDL submissions to PAS. For large projects there may be many batches that align to project construction phase, as different facilities and/or assets are completed etc. </t>
  </si>
  <si>
    <t>Additional GDL submissions, as required &amp; determined by project.  (all data for new or updated items is to be supplied via GDL by 90% construction).</t>
  </si>
  <si>
    <t xml:space="preserve">Additional rows are added to the checklist to record the different batches and timing of GDL's . For large projects there may be many batches that align to project construction phase, as different facilities and/or assets are completed etc. </t>
  </si>
  <si>
    <t>Master Site Plans (MSP) are controlled access documents and can only be issued to one party at a time for update and will only be issued for the minimum length of time to conduct the update. Projects are required to update this plan IAW the SDMP.  Projects are to: 
a.  familiarise themselves with the content\accuracy and submission requirements of the SDMP; 
b.  submit a request to obtain a MSP once all major external works are completed; and
c.  collect by means of survey to satisfy accuracy provisions, all changes to the estate from the building line out.
Updates to the MSP generally can occur once all major construction and landscaping works external to the building line are complete.  Requesting this plan when this criteria is met may allow additional flexibility in the provision timeline in event the document is unavailable.
Note: This can be initiated earlier in the process than construction, to allow for more efficient planning and management of the requirement/s, enabling validation by or before HOTO.</t>
  </si>
  <si>
    <t xml:space="preserve">RFI Notice to request Master Site Plan (MSP) for Update purposes issued to PAS PSS.
</t>
  </si>
  <si>
    <t xml:space="preserve">Draft O&amp;MMs are provided to the PMCA / PM to confirm requirements specified in the contract and agreed EIPP delivery schedule have been met. Once these requirements are confirmed and the submission checked, the PMCA / PM is to forward the draft O&amp;MMs to the PAS PSS for validation of completeness and meeting Defence O&amp;MM Instructions. 
All O&amp;MMs by this stage need to be prepared and submitted to review (either as draft digital media or notified draft completion for Online Document management system). 
O&amp;MMs are to be checked and quality assured by the Contractor prior to submission to ensure all relevant content has been provided and completeness of all project relevant sections as required IAW the Defence O&amp;MM Instructions. An Assurance &amp; Validation Checklist is to be completed as part of this process. </t>
  </si>
  <si>
    <r>
      <rPr>
        <b/>
        <sz val="11"/>
        <color theme="1"/>
        <rFont val="Calibri"/>
        <family val="2"/>
        <scheme val="minor"/>
      </rPr>
      <t>MSP</t>
    </r>
    <r>
      <rPr>
        <sz val="11"/>
        <color theme="1"/>
        <rFont val="Calibri"/>
        <family val="2"/>
        <scheme val="minor"/>
      </rPr>
      <t xml:space="preserve">. It is the Contractor’s responsibility to ensure the MSP is amended IAW SDMP to reflect all changes delivered via the project works.
</t>
    </r>
    <r>
      <rPr>
        <b/>
        <sz val="11"/>
        <color theme="1"/>
        <rFont val="Calibri"/>
        <family val="2"/>
        <scheme val="minor"/>
      </rPr>
      <t>Spaces Plans</t>
    </r>
    <r>
      <rPr>
        <sz val="11"/>
        <color theme="1"/>
        <rFont val="Calibri"/>
        <family val="2"/>
        <scheme val="minor"/>
      </rPr>
      <t>. These differ from ASCON architectural plans and are a requirement under the SDMP.  The space plans are used to create the GEMS-Geo geometries and underpin many other key datasets i.e. Fire Evacuation Plans.  Space plans have defined accuracy, content and presentation requirements.
An updated plan (for refurbishment projects) or provision of new plan, complying with the SDMP space plan specifications, is submitted for each building level.</t>
    </r>
  </si>
  <si>
    <t xml:space="preserve">PAS are to confirm that new and updated MSPs, Space plans and related Metadata files comply with the SDMP.  </t>
  </si>
  <si>
    <t>It is expected that by 28 Day notice of completion or 90% construction (depending project type), Submission of all GDLs are delivered in accordance with the contract requirements and agreed changes implemented. all estate GEMS data, including all required data fields and Warranty data would have been provided with item status updated to "In Use" to PAS PSS for validation and by HOTO, processed in EDGA.  However, there will be circumstances where assets and/or defects will be identified during HOTO that require additional work or rectification.  In these circumstances, the provision of remaining and/or corrected information to an agreed plan must occur.  The contractor and PMCA / PM are to ensure and confirm to PAS PSS that all remaining and/or corrected estate data has been identified and will be provided to PAS PSS IAW with the agreed EIPP and provisions are in place to manage any further changes resulting during the DLP.</t>
  </si>
  <si>
    <t>PMCA / PM are to confirm completion of final O&amp;MMs IAW the contract requirements and that changes identified and agreed from review of the "draft" O&amp;MM have been fully implemented. Once these requirements are confirmed and the submission not rejected, the PMCA / PM is to forward the final O&amp;MMs and accompanying assurance and validation checklist to the PAS PSS for validation of agreed changes and uploading to Objective. 
Any submissions not meeting the required standards are to be returned to the Contractor for corrective action.</t>
  </si>
  <si>
    <t xml:space="preserve">Throughout the project design phase there may be several meetings and various activities conducted to ensure the required stakeholders are engaged, project scope and deliverables (including approved changes) are understood &amp; agreed; risks and constraints are identified; and plans, designs and drawings are developed to the required standards.
Design initiation start meeting. Must be held at the commencement of the design phase. The PMCA / PM are to ensure that all appropriate stakeholders are identified and represented for the meeting. Items that should be addressed at the design start meeting may include but not be limited to:
a. All applicable stakeholders and SME for the design phase activities have been identified and engaged.
b. Project scope, schedule and deliverables are clearly understood and agreed to by key stakeholders.
c. Site risks, constraints, environmental management and renewable energy requirements identified.
d. The HOTO Plan &amp; Checklist for the design deliverables is reviewed, acceptance criteria and completion evidence are agreed.
e. An Estate Information Provision Plan (EIPP) &amp; Data Provision checklist (DPC) for the supply and management of estate information has been reviewed and agreed. The EIPP should cover provision of GEMS data, estate data extracts, drawings and geo-data etc.
f. PMCA / PM arranging Estate Data extracts for all existing infrastructure, buildings and equipment affected by the project works.  Requests for these extracts are to be prepared using the Request Estate Data Form, to define the scale and extent of data to be included.
g. Ensuring that PAS specialist maintenance advice is provided during the design process. The PAS are able to provide maintenance advice for buildings, infrastructure, plant &amp; equipment and land management requirements.
h. Base access arrangements for visitors etc.
i. Explain PAS PSS services, clarify notice and return times for estate data and RFIs. Where available PAS are to provide contractors an information pack about PAS PSS services. 
j. Where a Design includes installation of a  renewable energy supply please liaise with DERMS. email: Smart.infrastructure@defence.gov.au
k.EGIS Product Report (EPR) and EGIS Advice Register (EAR) creation, storage and usage requirements are understood. Relevant Policy Owners are notified of Project’s EAR Objective location for their future use.
Larger and more complex designs generally have design milestones established at 30%, 50% and 90%, with corresponding design review meetings. The contractor and PMCA / PM must ensure applicable stakeholders and SME have been adequately engaged to provide input at agreed project design review milestones and/or meetings. </t>
  </si>
  <si>
    <t xml:space="preserve">Throughout the project design phase there may be several meetings and various activities conducted to ensure the required stakeholders are engaged, project scope and deliverables (including approved changes) are understood &amp; agreed; risks and constraints are identified; and plans, designs and drawings are developed to the required standards.
Design initiation start meeting. Must be held at the commencement of the design phase. The PMCA / PM are to ensure that all appropriate stakeholders are identified and represented for the meeting. Items that should be addressed at the design start meeting may include but not be limited to:
a. All applicable stakeholders and SME for the design phase activities have been identified and engaged.
b. Project scope, schedule and deliverables are clearly understood and agreed to by key stakeholders.
c. Site risks, constraints, environmental management and renewable energy requirements identified.
d. The HOTO Plan &amp; Checklist for the design deliverables is reviewed, acceptance criteria and completion evidence are agreed.
e. An Estate Information Provision Plan (EIPP) &amp; Data Provision checklist (DPC) for the supply and management of estate information has been reviewed and agreed. The EIPP should cover provision of GEMS data, estate data extracts, drawings and geo-data etc.
f. PMCA / PM arranging Estate Data extracts for all existing infrastructure, buildings and equipment affected by the project works.  Requests for these extracts are to be prepared using the Request Estate Data Form, to define the scale and extent of data to be included.
g. Ensuring that PAS specialist maintenance advice is provided during the design process. The PAS are able to provide maintenance advice for buildings, infrastructure, plant &amp; equipment and land management requirements.
h. Base access arrangements for visitors etc.
i. Explain PAS PSS services, clarify notice and return times for estate data and RFIs. Where available PAS are to provide contractors an information pack about PAS PSS services. 
j.Explain PAS Project Data Service. Clarify contractor project data supply requirement and PAS Project Data Service estate data creation/ update deliverables and time frames.
k. Where a Design includes installation of a  renewable energy supply please liaise with DERMS. email: Smart.infrastructure@defence.gov.au
l.EGIS Product Report (EPR) and EGIS Advice Register (EAR) creation, storage and usage requirements are understood. Relevant Policy Owners are notified of Project’s EAR Objective location for their future use.
Larger and more complex designs generally have design milestones established at 30%, 50% and 90%, with corresponding design review meetings. The contractor and PMCA / PM must ensure applicable stakeholders and SME have been adequately engaged to provide input at agreed project design review milestones and/or meetings. </t>
  </si>
  <si>
    <r>
      <rPr>
        <b/>
        <sz val="12"/>
        <color theme="1"/>
        <rFont val="Times New Roman"/>
        <family val="1"/>
      </rPr>
      <t xml:space="preserve"> </t>
    </r>
    <r>
      <rPr>
        <sz val="12"/>
        <color theme="1"/>
        <rFont val="Times New Roman"/>
        <family val="1"/>
      </rPr>
      <t>The PAS PSS is to provide an information pack to the PMCA / PM and contractor explaining the assistance to be provided.  These may include:
a. PSS Development Delivery Model;
b. PSS Useful Information - Managing Estate Data;
c. PSS Project start-up information;
d. RFI Template;
e. escort request form;
f. Label Request Form;
g. PSS HOTO Supporting Information;
h. HOTO Flowchart; and
i. how to lodge a request for works or support.
j. PAS Project Data Service roles</t>
    </r>
  </si>
  <si>
    <t>It is expected that by HOTO, all Estate Data has been provided, validated for accuracy / completeness and GDL proved to PAS PSS. However there will be circumstances where items and/or defects will be identified during HOTO and DLP that require additional work or rectification.  In these circumstances, the provision of remaining and/or corrected information to an agreed plan will occur.  The contractor and  PAS Project Data Service are to ensure and confirm to PAS PSS that all remaining and/or corrected estate data has been provided and saved in GEMS, drawings updated and/or O&amp;MMs updated (where applicable) by the agreed delivery plan and before DLP end.  PAS PSS is to confirm this has been achieved.</t>
  </si>
  <si>
    <r>
      <t xml:space="preserve">Sheet 7, Row 5
</t>
    </r>
    <r>
      <rPr>
        <b/>
        <sz val="11"/>
        <color theme="1"/>
        <rFont val="Times New Roman"/>
        <family val="1"/>
      </rPr>
      <t>Item 1</t>
    </r>
  </si>
  <si>
    <r>
      <t xml:space="preserve">Sheet 7, Row 6
</t>
    </r>
    <r>
      <rPr>
        <b/>
        <sz val="11"/>
        <color theme="1"/>
        <rFont val="Times New Roman"/>
        <family val="1"/>
      </rPr>
      <t>Item 2</t>
    </r>
  </si>
  <si>
    <r>
      <t xml:space="preserve">Sheet 7, Row 7
</t>
    </r>
    <r>
      <rPr>
        <b/>
        <sz val="11"/>
        <color theme="1"/>
        <rFont val="Times New Roman"/>
        <family val="1"/>
      </rPr>
      <t>Item 3</t>
    </r>
  </si>
  <si>
    <r>
      <t xml:space="preserve">Sheet 7, Row 8
</t>
    </r>
    <r>
      <rPr>
        <b/>
        <sz val="11"/>
        <color theme="1"/>
        <rFont val="Times New Roman"/>
        <family val="1"/>
      </rPr>
      <t>Item 4</t>
    </r>
  </si>
  <si>
    <r>
      <t xml:space="preserve">Sheet 7, Row 12
</t>
    </r>
    <r>
      <rPr>
        <b/>
        <sz val="11"/>
        <color theme="1"/>
        <rFont val="Times New Roman"/>
        <family val="1"/>
      </rPr>
      <t>Item 7</t>
    </r>
  </si>
  <si>
    <r>
      <t xml:space="preserve">Sheet 7, Row 13
</t>
    </r>
    <r>
      <rPr>
        <b/>
        <sz val="11"/>
        <color theme="1"/>
        <rFont val="Times New Roman"/>
        <family val="1"/>
      </rPr>
      <t>Item 8</t>
    </r>
  </si>
  <si>
    <r>
      <t xml:space="preserve">Sheet 7, Row 14
</t>
    </r>
    <r>
      <rPr>
        <b/>
        <sz val="11"/>
        <color theme="1"/>
        <rFont val="Times New Roman"/>
        <family val="1"/>
      </rPr>
      <t>Item 9</t>
    </r>
  </si>
  <si>
    <r>
      <t xml:space="preserve">Sheet 7, Row 14
</t>
    </r>
    <r>
      <rPr>
        <b/>
        <sz val="11"/>
        <color theme="1"/>
        <rFont val="Times New Roman"/>
        <family val="1"/>
      </rPr>
      <t>Item 10</t>
    </r>
    <r>
      <rPr>
        <sz val="11"/>
        <color theme="1"/>
        <rFont val="Calibri"/>
        <family val="2"/>
        <scheme val="minor"/>
      </rPr>
      <t/>
    </r>
  </si>
  <si>
    <r>
      <t xml:space="preserve">Sheet 7, Row 16
</t>
    </r>
    <r>
      <rPr>
        <b/>
        <sz val="11"/>
        <color theme="1"/>
        <rFont val="Times New Roman"/>
        <family val="1"/>
      </rPr>
      <t>Item 11</t>
    </r>
  </si>
  <si>
    <r>
      <t xml:space="preserve">Sheet 7, Row 19
</t>
    </r>
    <r>
      <rPr>
        <b/>
        <sz val="11"/>
        <color theme="1"/>
        <rFont val="Times New Roman"/>
        <family val="1"/>
      </rPr>
      <t>Item 13</t>
    </r>
  </si>
  <si>
    <r>
      <t xml:space="preserve">Sheet 7, Row 21
</t>
    </r>
    <r>
      <rPr>
        <b/>
        <sz val="11"/>
        <color theme="1"/>
        <rFont val="Times New Roman"/>
        <family val="1"/>
      </rPr>
      <t>Item 15</t>
    </r>
  </si>
  <si>
    <r>
      <t>Sheet 7, Row 22</t>
    </r>
    <r>
      <rPr>
        <b/>
        <sz val="11"/>
        <color theme="1"/>
        <rFont val="Times New Roman"/>
        <family val="1"/>
      </rPr>
      <t xml:space="preserve">
Item 16</t>
    </r>
  </si>
  <si>
    <r>
      <t xml:space="preserve">Sheet 7, Row 23
</t>
    </r>
    <r>
      <rPr>
        <b/>
        <sz val="11"/>
        <color theme="1"/>
        <rFont val="Times New Roman"/>
        <family val="1"/>
      </rPr>
      <t>Item 17</t>
    </r>
  </si>
  <si>
    <r>
      <t xml:space="preserve">Sheet 7, Row 27
</t>
    </r>
    <r>
      <rPr>
        <b/>
        <sz val="11"/>
        <color theme="1"/>
        <rFont val="Times New Roman"/>
        <family val="1"/>
      </rPr>
      <t>Item 20</t>
    </r>
  </si>
  <si>
    <r>
      <t xml:space="preserve">Sheet 7, Row 29
</t>
    </r>
    <r>
      <rPr>
        <b/>
        <sz val="11"/>
        <color theme="1"/>
        <rFont val="Times New Roman"/>
        <family val="1"/>
      </rPr>
      <t>Item 22</t>
    </r>
  </si>
  <si>
    <r>
      <t xml:space="preserve">Sheet 7, Row 30
</t>
    </r>
    <r>
      <rPr>
        <b/>
        <sz val="11"/>
        <color theme="1"/>
        <rFont val="Times New Roman"/>
        <family val="1"/>
      </rPr>
      <t>Item 23</t>
    </r>
  </si>
  <si>
    <r>
      <t xml:space="preserve">Sheet 7, Row 33
</t>
    </r>
    <r>
      <rPr>
        <b/>
        <sz val="11"/>
        <color theme="1"/>
        <rFont val="Times New Roman"/>
        <family val="1"/>
      </rPr>
      <t>Item 26</t>
    </r>
  </si>
  <si>
    <r>
      <t xml:space="preserve">Sheet 7, Row 34
</t>
    </r>
    <r>
      <rPr>
        <b/>
        <sz val="11"/>
        <color theme="1"/>
        <rFont val="Times New Roman"/>
        <family val="1"/>
      </rPr>
      <t>Item 27</t>
    </r>
  </si>
  <si>
    <r>
      <t xml:space="preserve">Sheet 6, Row 8
</t>
    </r>
    <r>
      <rPr>
        <b/>
        <sz val="11"/>
        <color theme="1"/>
        <rFont val="Calibri"/>
        <family val="2"/>
        <scheme val="minor"/>
      </rPr>
      <t>Item 2.0</t>
    </r>
  </si>
  <si>
    <r>
      <t xml:space="preserve">Sheet 6, Row 9
</t>
    </r>
    <r>
      <rPr>
        <b/>
        <sz val="11"/>
        <color theme="1"/>
        <rFont val="Calibri"/>
        <family val="2"/>
        <scheme val="minor"/>
      </rPr>
      <t>Item 2.1</t>
    </r>
  </si>
  <si>
    <r>
      <t xml:space="preserve">Sheet 6, Row 34
</t>
    </r>
    <r>
      <rPr>
        <b/>
        <sz val="11"/>
        <color theme="1"/>
        <rFont val="Calibri"/>
        <family val="2"/>
        <scheme val="minor"/>
      </rPr>
      <t>Item 4.2</t>
    </r>
  </si>
  <si>
    <r>
      <t xml:space="preserve">Sheet 6, Row 86
</t>
    </r>
    <r>
      <rPr>
        <b/>
        <sz val="11"/>
        <color theme="1"/>
        <rFont val="Calibri"/>
        <family val="2"/>
        <scheme val="minor"/>
      </rPr>
      <t>Item 6.3</t>
    </r>
  </si>
  <si>
    <t xml:space="preserve">GDLs  processed in EDGA.
</t>
  </si>
  <si>
    <r>
      <t xml:space="preserve">Sheet 7, Row 10
</t>
    </r>
    <r>
      <rPr>
        <b/>
        <sz val="11"/>
        <color theme="1"/>
        <rFont val="Times New Roman"/>
        <family val="1"/>
      </rPr>
      <t>Item 6</t>
    </r>
  </si>
  <si>
    <t xml:space="preserve">Spaces Plan prepared IAW SDMP </t>
  </si>
  <si>
    <t xml:space="preserve">PAS Data Service Create asset shell records and / or Update asset records
</t>
  </si>
  <si>
    <t>Additional GDL create/updates, as required &amp; determined by project.  (all data for new or updated items is to be supplied  to PAS Data Service for  GDL creation and upload  by 90% construction).</t>
  </si>
  <si>
    <t xml:space="preserve"> GDLs  process in EDGA. </t>
  </si>
  <si>
    <t xml:space="preserve">Draft O&amp;MM loaded to project objective folder. </t>
  </si>
  <si>
    <t xml:space="preserve"> GDL's processed in EDGA.</t>
  </si>
  <si>
    <r>
      <t xml:space="preserve">Sheet 7, Row 18
</t>
    </r>
    <r>
      <rPr>
        <b/>
        <sz val="11"/>
        <color theme="1"/>
        <rFont val="Times New Roman"/>
        <family val="1"/>
      </rPr>
      <t>Item 12</t>
    </r>
    <r>
      <rPr>
        <sz val="11"/>
        <color theme="1"/>
        <rFont val="Calibri"/>
        <family val="2"/>
        <scheme val="minor"/>
      </rPr>
      <t/>
    </r>
  </si>
  <si>
    <t>Upload of all GDLs with required data fields complete.</t>
  </si>
  <si>
    <t xml:space="preserve">Final O&amp;MM update activities identified. </t>
  </si>
  <si>
    <r>
      <t xml:space="preserve">Sheet 7, Row 25
</t>
    </r>
    <r>
      <rPr>
        <b/>
        <sz val="11"/>
        <color theme="1"/>
        <rFont val="Times New Roman"/>
        <family val="1"/>
      </rPr>
      <t>Item 19</t>
    </r>
  </si>
  <si>
    <t xml:space="preserve">Final MSP and Spaces Plan update activities identified. </t>
  </si>
  <si>
    <t>PAS project data service confirm outstanding contractor actions for final issue O&amp;MMs.</t>
  </si>
  <si>
    <t>PAS project data service confirm outstanding contractor actions  required for MSPs and Space plans updates.</t>
  </si>
  <si>
    <t xml:space="preserve">Draft updated and/or new MSP and Spaces Plan created by PAS Project Data Service.     </t>
  </si>
  <si>
    <t>Estate Data provided to Contractor Representative (required for existing facilities, extending current infrastructure and/or upgrading existing)</t>
  </si>
  <si>
    <t>Estate Data provided to Designer (required for existing facilities, extending current infrastructure and/or upgrading existing assets)</t>
  </si>
  <si>
    <t xml:space="preserve"> Final O&amp;MMs can be uploaded to Objective. 
</t>
  </si>
  <si>
    <t>It is expected that by 90% construction, all estate GEMS data, including all required data fields and Warranty data would have been processed in EDGA  with item status updated to "In Use" .
However, there will be circumstances where assets and/or defects will be identified during HOTO that require additional work or rectification.  In these circumstances, the provision of remaining and/or corrected information to an agreed plan must occur.  The contractor and  PAS Project Data Service are to ensure all required project data is supplied for GDL updates and all remaining and/or corrected estate data has been identified and will be provided to  IAW with the agreed EIPP. The contractor and PMCA / PM to confirm provisions are in place to manage any further changes resulting during the DLP.</t>
  </si>
  <si>
    <r>
      <t xml:space="preserve">Sheet 7, Row 31
</t>
    </r>
    <r>
      <rPr>
        <b/>
        <sz val="11"/>
        <color theme="1"/>
        <rFont val="Times New Roman"/>
        <family val="1"/>
      </rPr>
      <t>Item 24</t>
    </r>
    <r>
      <rPr>
        <sz val="11"/>
        <color theme="1"/>
        <rFont val="Calibri"/>
        <family val="2"/>
        <scheme val="minor"/>
      </rPr>
      <t/>
    </r>
  </si>
  <si>
    <t xml:space="preserve">All GDLs have been processed in EDGA </t>
  </si>
  <si>
    <t>PAS PSS are to review and validate that O&amp;M Manuals have agreed changes implemented and non-rejected documents have been received for upload.
Any submissions not meeting the required standards are to be returned to the Contractor for corrective action IAW contract.</t>
  </si>
  <si>
    <r>
      <t xml:space="preserve">Sheet 7, Row 38
</t>
    </r>
    <r>
      <rPr>
        <b/>
        <sz val="11"/>
        <color theme="1"/>
        <rFont val="Times New Roman"/>
        <family val="1"/>
      </rPr>
      <t>Item 30</t>
    </r>
  </si>
  <si>
    <t>Final updated and/or new MSP and Spaces Plan delivered .</t>
  </si>
  <si>
    <t>PAS PSS confirm that ASCONS are compliant and suitable for uploading to the applicable Defence system.</t>
  </si>
  <si>
    <t xml:space="preserve">PAS PSS are to confirm ASCONS  have been validated, are compliant with the relevant Defence standards and instructions, and are loadable to the applicable Defence storage system.  </t>
  </si>
  <si>
    <t>With consideration of the contractor's proposed Data submission schedule, PAS are to determine and agree GDL Creation and  processing times that are as minimal as practical.</t>
  </si>
  <si>
    <t>By this stage, all GDLs should have been completed (including necessary asset attributes). PAS Project Data Service are to engage with the contractor/ designer for supply of all  raw project data necessary to populate GDL's.</t>
  </si>
  <si>
    <t>PAS are to advise GDL processing times.</t>
  </si>
  <si>
    <t>Master Site Plans (MSP) are controlled access documents and can only be issued to one party at a time for update and will only be issued for the minimum length of time to conduct the update. PAS Project Data Service are  required to update this plan IAW the SDMP.  
To ensure PAS Project Data Services are able to update MSP in a timely manner, projects are to::
a.  familiarise themselves with the content\accuracy requirements of the SDMP; 
b.  collect by means of survey to satisfy accuracy provisions, all changes to the estate from the building line out.
Updates to the MSP generally can occur once all major construction and landscaping works external to the building line are complete.  Requesting this plan when this criteria is met may allow additional flexibility in the provision timeline in event the document is unavailable.
Note: This can be initiated earlier in the process than construction, to allow for more efficient planning and management of the requirement/s, enabling validation by or before HOTO.</t>
  </si>
  <si>
    <t xml:space="preserve">Contractor, PMCA / PM and PAS to confirm requirements specified in the contract and agreed EIPP delivery schedule. Once these requirements are confirmed PAS Project Data Service develop and/or update  the draft O&amp;MMs in accordance with  Defence O&amp;MM Instructions. 
All O&amp;MMs by this stage need to be prepared and submitted  (either as draft digital media or notified draft completion for Online Document management system). 
O&amp;MMs  content to be confirmed  with the Contractor to ensure all relevant content has been provided and completeness of all project relevant sections as required IAW the Defence O&amp;MM Instructions. </t>
  </si>
  <si>
    <t>Data extracts are to be taken to inform the design process and also identify what information will require updating as a result of the project. Extracts should be used "for information only" purposes as GEMS data can be incomplete and/or inaccurate.
If after inspection of the GEMS data extracts it is found that data is missing or incorrect, and it inhibits the PAS Data Service from creating project related asset shell and data records via GDLs (e.g. where a functional parent is required but extracted data is missing or incorrect). PAS Data Services is to create new shell and data records via GDL submission to address the problem. Where missing or incorrect data is identified but does not inhibit the project data creation requirements, PAS are to initiate remedial action.
Spaces Plan. Where a spaces plan is available for an existing facility, PAS is to provide a copy for project to reference. PAS Data Services to create/ update spaces plans as applicable.</t>
  </si>
  <si>
    <t xml:space="preserve"> Data extracts are to be taken to inform the ongoing development, update and submission of estate data throughout the construction phase.
Liaise with PAS to ensure correct footprint is requested.
If the data extracts are missing data or the data provided is incorrect, after inspection, take measures to have these records corrected/updated/created. Contact the PAS, who will manage accordingly.
</t>
  </si>
  <si>
    <t>Minor update to paragraph 7 of the HOTO instruction and inclusion of EIPP Template.</t>
  </si>
  <si>
    <t>DEQMS to ERIK update &amp; incorporation Of EGIS updates</t>
  </si>
  <si>
    <t>EMOS references updated to PAS, include PAS Data Service. Project Source Formatting</t>
  </si>
  <si>
    <t>Approval from the Defence Electrical Operating Authority (Network Controller) prior to de-energising or energising the electrical infrastructure network</t>
  </si>
  <si>
    <t>The Project submits a GDL to PAS PSS requesting to create asset shell records for Buildings, Levels, Spaces, Infrastructure, Equipment Systems &amp; Equipment (where known) etc. and provides a new or updated spaces plan. GDL and Spatial Data submissions are accompanied by relevant Assurance &amp; Validation Checklists</t>
  </si>
  <si>
    <r>
      <t xml:space="preserve">Where fire systems and equipment have been installed during a project to the level of protection required, baseline documentation is to be provided. Documents required to comply with fire requirements are detailed in the MFPE and BWM. This includes the Certificate of Completion and associated supporting evidence as required by MFPE. Where alarm and/or monitoring equipment and components connect to an existing system, PAS must be consulted for design, commissioning &amp; testing.  This evidence - where applicable - includes:
a. Building Criticality Assessment Form;
b. Hangar Assessment Form;
c. Approved Dispensations;
d. Approved Performance solutions;
</t>
    </r>
    <r>
      <rPr>
        <sz val="11"/>
        <rFont val="Times New Roman"/>
        <family val="1"/>
      </rPr>
      <t>e. Fire safety management strategies;
f.  Frequency of Fire Safety Surveys IAW Chapter 6 of MFPE</t>
    </r>
    <r>
      <rPr>
        <sz val="11"/>
        <color theme="1"/>
        <rFont val="Times New Roman"/>
        <family val="1"/>
      </rPr>
      <t xml:space="preserve">
g. Evidence of consultation with the responding fire services;
h. Services design documentation and design certificates as appropriate; and
i. Specialist practitioners design certificates as appropriate – e.g. bushfire, access, etc.
Fire systems, equipment and Defence associated requirements include, but are not limited to the following:
a.  Fire Hydraulic System Installations (fire hydrant and hose reel systems) approved &amp; licensed Contractor certification;
b. Emergency &amp; Exit Directional Lighting systems.  
c.  Smoke Detection &amp; Occupancy Warning Systems,.
d.  Mechanical Ventilation and Exhaust Systems.  
e. Fire Suppression and Flooding Systems.  
f.  Certification of Installed Handrails, Stair and Balustrade Systems.
g.  Evidence of fire vehicle access IAW Chapter 2 of MFPE.
h.  Extinguisher &amp; Fire Blankets installed IAW MFPE and NCC.
i.  Passive Fire Protection (PFP) installation including the use of fire-resistant walls, floors, and doors.
j.  All Fire penetrations to be identified and registered as per AS1851.
Where the above systems, equipment and/or requirements are applicable to a project, suitable evidence must be provided for each.
</t>
    </r>
  </si>
  <si>
    <r>
      <rPr>
        <u/>
        <sz val="11"/>
        <color theme="1"/>
        <rFont val="Times New Roman"/>
        <family val="1"/>
      </rPr>
      <t xml:space="preserve">
</t>
    </r>
    <r>
      <rPr>
        <b/>
        <sz val="11"/>
        <color theme="1"/>
        <rFont val="Times New Roman"/>
        <family val="1"/>
      </rPr>
      <t>Support \ Information</t>
    </r>
    <r>
      <rPr>
        <u/>
        <sz val="11"/>
        <color theme="1"/>
        <rFont val="Times New Roman"/>
        <family val="1"/>
      </rPr>
      <t xml:space="preserve">
Data Management  Home page</t>
    </r>
    <r>
      <rPr>
        <b/>
        <sz val="11"/>
        <color theme="1"/>
        <rFont val="Times New Roman"/>
        <family val="1"/>
      </rPr>
      <t xml:space="preserve">
</t>
    </r>
    <r>
      <rPr>
        <sz val="11"/>
        <color theme="1"/>
        <rFont val="Times New Roman"/>
        <family val="1"/>
      </rPr>
      <t>- EDGA Template and Forms
- EDGA User Guidance
- EDGA Business Rules
- Help and Support</t>
    </r>
    <r>
      <rPr>
        <u/>
        <sz val="11"/>
        <color theme="1"/>
        <rFont val="Times New Roman"/>
        <family val="1"/>
      </rPr>
      <t xml:space="preserve">
Objective GDL Guidance Documents</t>
    </r>
    <r>
      <rPr>
        <b/>
        <sz val="11"/>
        <color theme="1"/>
        <rFont val="Times New Roman"/>
        <family val="1"/>
      </rPr>
      <t xml:space="preserve"> 
</t>
    </r>
    <r>
      <rPr>
        <sz val="11"/>
        <color theme="1"/>
        <rFont val="Times New Roman"/>
        <family val="1"/>
      </rPr>
      <t xml:space="preserve">- Management Handbooks
- Management, Rules and Instructions
- GEMS Data Fields
- Assurance and Validation Checklists
- Templates and Forms
</t>
    </r>
    <r>
      <rPr>
        <b/>
        <sz val="11"/>
        <color theme="1"/>
        <rFont val="Times New Roman"/>
        <family val="1"/>
      </rPr>
      <t xml:space="preserve">
Form</t>
    </r>
    <r>
      <rPr>
        <sz val="11"/>
        <color theme="1"/>
        <rFont val="Times New Roman"/>
        <family val="1"/>
      </rPr>
      <t xml:space="preserve">
Request Data Download Form
</t>
    </r>
  </si>
  <si>
    <r>
      <t>Data extracts are to be taken to inform the design process and also identify what information will require updating as a result of the project. (Extracts should be used "for information only" purposes as GEMS data can be incomplete and/or inaccurate.
Requests for these extracts are to be prepared using the Request Estate Data Form, to define the scale and extent of data to be includ</t>
    </r>
    <r>
      <rPr>
        <sz val="11"/>
        <rFont val="Times New Roman"/>
        <family val="1"/>
      </rPr>
      <t>ed. The form can be obtained from the Estate Data Management "Forms" Objective link</t>
    </r>
    <r>
      <rPr>
        <sz val="11"/>
        <color theme="1"/>
        <rFont val="Times New Roman"/>
        <family val="1"/>
      </rPr>
      <t xml:space="preserve">. If unsure of the extent of the current estate data, liaise with PAS PSS to ensure correct footprint is requested
</t>
    </r>
    <r>
      <rPr>
        <sz val="11"/>
        <rFont val="Times New Roman"/>
        <family val="1"/>
      </rPr>
      <t xml:space="preserve">
If after inspection of the GEMS data extracts it is found that data is missing or incorrect, and it inhibits the contractor</t>
    </r>
    <r>
      <rPr>
        <sz val="11"/>
        <color theme="1"/>
        <rFont val="Times New Roman"/>
        <family val="1"/>
      </rPr>
      <t xml:space="preserve"> from creating project related asset shell and data records via GDLs (e.g. where a functional parent is required but extracted data is missing or incorrect)</t>
    </r>
    <r>
      <rPr>
        <sz val="11"/>
        <rFont val="Times New Roman"/>
        <family val="1"/>
      </rPr>
      <t xml:space="preserve"> the contractor is to create new shell and data records via GDL submission to address the problem. Where missing or incorrect data does not inhibit the project data creation requirements, PMCAs / PMs are to report the data anomalies to PAS PSS to initiate remedial action.</t>
    </r>
    <r>
      <rPr>
        <sz val="11"/>
        <color theme="1"/>
        <rFont val="Times New Roman"/>
        <family val="1"/>
      </rPr>
      <t xml:space="preserve">
Spaces Plan. Where a spaces plan is available for an existing facility, PAS is to provide a copy for project to reference and/or update as applicable. For a new facility the project is to create and provide a spaces plan for the facility.
</t>
    </r>
  </si>
  <si>
    <t xml:space="preserve">DPN: Estate Data Management Home Page </t>
  </si>
  <si>
    <t>HOTO plan and checklist requirements identified as agreed</t>
  </si>
  <si>
    <t>OBJECTIVE:  National Sub-meter Program Requirements</t>
  </si>
  <si>
    <r>
      <rPr>
        <b/>
        <sz val="12"/>
        <color theme="1"/>
        <rFont val="Times New Roman"/>
        <family val="1"/>
      </rPr>
      <t>Site Safety and Inductions</t>
    </r>
    <r>
      <rPr>
        <sz val="12"/>
        <color theme="1"/>
        <rFont val="Times New Roman"/>
        <family val="1"/>
      </rPr>
      <t xml:space="preserve">. All contractors shall have their company specific site inductions for the project / task and any work site or designated property that will be controlled by the contractor.  The contractor is also to ensure that specific site inductions (incorporating all Defence and Base requirements), has been provided to all staff and that attendance at the inductions is registered.  Includes Airside Awareness for Bases with operational airfields. 
</t>
    </r>
    <r>
      <rPr>
        <b/>
        <sz val="12"/>
        <color theme="1"/>
        <rFont val="Times New Roman"/>
        <family val="1"/>
      </rPr>
      <t xml:space="preserve">Utility Isolations. </t>
    </r>
    <r>
      <rPr>
        <sz val="12"/>
        <color theme="1"/>
        <rFont val="Times New Roman"/>
        <family val="1"/>
      </rPr>
      <t xml:space="preserve">The contractor is to develop a utilities isolation plan / procedure in conjunction with the PAS, BM and RU.  The affected RU and service providers are to be advised as per base communications arrangements. The BM can then create a notification for the Base to advise of the isolations. Communication of isolations and notice of disruptions should make use of the Base Information Circular or email systems. 
The PAS is Defence’s High Voltage Controller for all electrical systems within Defence estate.  Where electrical systems are to be isolated from the mains power to allow works to be conducted by a project, the HV Controller is to place a tag on the isolation breaker / terminal.  Power </t>
    </r>
    <r>
      <rPr>
        <sz val="12"/>
        <rFont val="Times New Roman"/>
        <family val="1"/>
      </rPr>
      <t xml:space="preserve">is not to be re-energised until suitable evidence has been provided to the HV Controller by the project that all electrical works are compliant and have been tested as correct.  The HV Controller is to then provide the project with approval to re-energise the electrical system.
</t>
    </r>
    <r>
      <rPr>
        <b/>
        <sz val="12"/>
        <rFont val="Times New Roman"/>
        <family val="1"/>
      </rPr>
      <t>Permit System.</t>
    </r>
    <r>
      <rPr>
        <sz val="12"/>
        <rFont val="Times New Roman"/>
        <family val="1"/>
      </rPr>
      <t xml:space="preserve"> Where applicable the contractor is to implement and operate a permit system that is compliant with WHS Act 2011 and applicable regulation and codes of practice for all high risk tasks. For permits involving Base electrical, water and or sewerage systems the PAS must be integrated into their permit system and approval process. </t>
    </r>
    <r>
      <rPr>
        <b/>
        <sz val="12"/>
        <rFont val="Times New Roman"/>
        <family val="1"/>
      </rPr>
      <t xml:space="preserve"> The PAS Network Controller must be engaged and perform part of the approval process for the electrical network.</t>
    </r>
    <r>
      <rPr>
        <sz val="12"/>
        <color theme="1"/>
        <rFont val="Times New Roman"/>
        <family val="1"/>
      </rPr>
      <t xml:space="preserve">
</t>
    </r>
    <r>
      <rPr>
        <b/>
        <sz val="12"/>
        <color theme="1"/>
        <rFont val="Times New Roman"/>
        <family val="1"/>
      </rPr>
      <t>A Site Safety Management Plan (SSMP)</t>
    </r>
    <r>
      <rPr>
        <sz val="12"/>
        <color theme="1"/>
        <rFont val="Times New Roman"/>
        <family val="1"/>
      </rPr>
      <t>. A SSMP is to define how WHS is managed by the Contractor and other duty holders at shared workspaces.  Under an SSMP, all parties shall be satisfied that the agreed arrangements are sufficient for all duty holders to discharge their WHS duties. The identified responsible person is to develop a site specific SSMP and submit to the PMCA / PM for review and confirmation that it meets requirements of the contract and WHS Act 2011. The SSMP is to include the roles and responsibilities and the incident reporting procedure to ensure Defence complies with Comcare reporting requirements.  Incident management procedures must cover where applicable: Asbestos, Hazardous Chemicals, and Method of Works Plan for Airfield activities, etc.</t>
    </r>
  </si>
  <si>
    <t>Estate Information Provision Plan Template:</t>
  </si>
  <si>
    <r>
      <t xml:space="preserve">As per the Suite of Contracts, all projects must provide an Estate Information Provision Plan (EIPP). The below template is to assist contractors to understand Defence's minimum EIPP requirements and communicate these details in a simple format. Contractors are to use the provided template with additional information and topics to be added where applicable.
In accordance with the conditions of contract and for the purposes of the Defence Estate Information Management, the Estate Information provision plan is to articulate how the contractor will provide, manage and govern the provision of estate data. This will be achieved via
a. Setting out in adequate detail, all procedures the Contractor will implement to manage the assessment, provision, creation, recording and updating of Estate Information in accordance with the Project Contract;
b. Ensuring activities detailed in  the Data Provision Checklist remain aligned with the contractor’s project schedule;
c.Meeting all applicable Defence Estate Information Management Requirements;
d.Meeting all applicable HOTO Requirements for the provision of quality estate information.
</t>
    </r>
    <r>
      <rPr>
        <b/>
        <sz val="11"/>
        <color theme="1"/>
        <rFont val="Times New Roman"/>
        <family val="1"/>
      </rPr>
      <t>A separate EIPP plan should be prepared for both the design and construction phase of the project, unless the contractor is responsible through both stages.</t>
    </r>
    <r>
      <rPr>
        <sz val="11"/>
        <color theme="1"/>
        <rFont val="Times New Roman"/>
        <family val="1"/>
      </rPr>
      <t xml:space="preserve">
</t>
    </r>
  </si>
  <si>
    <t>Contractors must describe: by who (e.g.  Internal or outsourced data supplier) and how (e.g. Web Portal, email, USB etc) data will be collected &amp; provided to Defence, what data quality management processes are applied and list any applicable Defence and/or company data management policies or Instructions used to manage project data requirements.</t>
  </si>
  <si>
    <t>Billing and disconnection of services.</t>
  </si>
  <si>
    <t>Explosive Ordnance</t>
  </si>
  <si>
    <t>Energy Services PM&amp;G Branch</t>
  </si>
  <si>
    <t>The appointed manager or consultant that represents the Commonwealth's (Defence) requirements for project delivery. For Estate Works Program this roll is generally performed by the PDS contractor, however the roll can be performed by a PM for PAS project delivery services or other Groups &amp; Services delivered projects. PMs have the overall responsibility to ensure the conduct of project planning, design, execution, monitoring, controlling and closure are successfully performed IAW contract, policy and legislative requirements.</t>
  </si>
  <si>
    <t>(request) PMCA / PM
(supply) PAS - Data extracts
(supply) PAS - Spaces Plan</t>
  </si>
  <si>
    <t xml:space="preserve">(request) Contractor
(supply) PAS </t>
  </si>
  <si>
    <t>Project advises PAS of  required changes and provides relevant data to PAS to update the Master Site Plan (MSP).</t>
  </si>
  <si>
    <t>All GEMS data (excluding new items discovered/rectified during HOTO) has Asset Status updated to In Use (ZINU), applicable warranty date fields complete, data has been validated and GDLs processed in EDGA . For any outstanding GDLs or Environmental Factor Record data submissions, PAS is to confirm that acceptable arrangements are in place for supply of that information and these documented in the agreed EIPP.</t>
  </si>
  <si>
    <t>PAS PSS are to confirm that all GEMS data (excluding new items discovered/rectified during HOTO) has Asset Status updated to In Use (ZINU), applicable warranty date fields complete, data has been validated and GDLs submitted to the GEMS MDT for upload. For any outstanding GDLs or Environmental Factor Record data submissions, PAS PSS is to confirm that acceptable arrangements are in place for supply of that information and these documented in the agreed EIPP.</t>
  </si>
  <si>
    <t>6. The use of the HOTO Plan and Checklist document and development of a Project Lifecycle &amp; HOTO Plan - 'HOTO plan' and other project plans is to occur for all estate projects involving works on facilities, infrastructure, land, buildings and fixed plant &amp; equipment that result in changes to the Defence estate.  Estate projects can include: facilities and infrastructure construction, repurposing, refurbishing, maintenance, facilities works associated with leasing, land acquisition or disposal (including Government Furnished Facilities [GFF] / Government Furnished Equipment [GFE]) and environmental projects delivered by Infrastructure Division (ID) and Service Delivery Division (SDD) and other Groups and Services.  Use of the HOTO Plan and checklist is not limited to SEG. Any Defence entity such as Joint Capability Group (JCG) and Capability Acquisition &amp; Sustainment Group (CASG) and their contractors conducting works on facilities must use the HOTO Plan &amp; Checklist to ensure estate compliance and safety outcomes are achieved.</t>
  </si>
  <si>
    <t>i.e. DELM, DEWPO, Environment &amp; Engineering Branch, Property Management Branch, Fuel Services Branch (FSB), JLOG, Explosive Ordnance Branch,  Security, JCG, DS&amp;VS, ESA (ADF Security), EGIS Policy owners, PAS SME etc.</t>
  </si>
  <si>
    <r>
      <t xml:space="preserve">Sheet 2, Row 7
</t>
    </r>
    <r>
      <rPr>
        <b/>
        <sz val="11"/>
        <color theme="1"/>
        <rFont val="Times New Roman"/>
        <family val="1"/>
      </rPr>
      <t>Item 1</t>
    </r>
  </si>
  <si>
    <t xml:space="preserve">A copy of the project start meeting minutes. If not addressed in the minutes, also provide a copy of:
* List of key project stakeholders and their ongoing role / required meeting requirements.
*Acknowledgement that key stakeholders received &amp; agree (where applicable) the project scope of works. 
*Provision of approved Phase Report / Return Brief.
*Baseline Project Schedule 
</t>
  </si>
  <si>
    <t xml:space="preserve">A copy of the project start meeting minutes. If not addressed in the minutes, also provide a copy of:
* List of key project stakeholders and their ongoing role / required meeting requirements.
*Acknowledgement that key stakeholders received &amp; agree (where applicable) the project scope of works. 
*Copy of IBC or DBC authorities page. 
*Baseline Project Schedule 
* An email from the PMCA / PM advising data system access arrangements and list of stakeholders provided access .
</t>
  </si>
  <si>
    <t xml:space="preserve">Project start meeting held where key Stakeholders are identified and Project HOTO requirements are discussed and confirmed including:-
- Clarification of Project Scope
- Provision of Baseline Project Schedule
</t>
  </si>
  <si>
    <t xml:space="preserve">Project start meeting held where key Stakeholders are identified and Project HOTO requirements are discussed and confirmed including:-
- Clarification of Project Scope
- Provision of Baseline Project Schedule
- Access provided to project web based document management systems 
</t>
  </si>
  <si>
    <t>Where applicable and in accordance with Estate Engineering Policy Provide:
*Copies of designer certifications for all applicable aspects.  
*Where designs require other SME endorsement like FSB, EO and JCG; provide a copy of SME certification notice. 
*Copy of the approved performance solution prior to the issue of a building approval. The "Request for Performance Solution Template" can be found under the templates link on the Engineering Policy - Building Works page.
*Copy of the approved dispensation request prior to issue of a building approval. The "Request for Dispensation Template" via the Estate Engineering Policy page.
*Copy of Electrical Development Plan where Electrical Network or Base Supply works have been undertaken.</t>
  </si>
  <si>
    <t>Commissioning ITPs and ITRs, 
Email from JCG or Telstra verifying successful operation and/or integrating into existing systems (where applicable).</t>
  </si>
  <si>
    <t xml:space="preserve">A list of all security items and/or network drawings handed to ICT which has been signed as correct by JCG and/or Telstra where applicable. </t>
  </si>
  <si>
    <t>A list of all security items handed to ICT which has been signed as correct by JCG and/or Telstra where applicable. 
Copy of signed receipt from JCG / Telstra</t>
  </si>
  <si>
    <t>ICT systems commissioned and accepted by JCG</t>
  </si>
  <si>
    <t>Commissioning ITPs and ITRs, 
JCGG Corp System. Email from JCG or Telstra verifying successful operation and/or integration into existing systems (where applicable).
BMS. Email from PAS verifying successful operation and/or integration into existing systems
Capability Systems. Email for Capability Manager verifying successful operation and/or integration into existing systems.</t>
  </si>
  <si>
    <t>Where delivered works add to or alter existing systems which have an existing DESN for the establishment (or maybe linked to outside areas e.g. Fire), delivered works are to be connected to the existing DESN.  For example, additional smoke sensors are to be connected into the existing building FIP and/or connected to remote monitoring sites. Where equipment and components connect to an existing system, PAS must be consulted for design, commissioning &amp; testing.  
Examples of DESN include fire activation and/or monitoring, emergency lighting, building management systems, SCADA and power metering.
These are non JCG managed networks and passive infrastructure, however JCG may be contacted to provide SME advice from time to time.</t>
  </si>
  <si>
    <t>The contractor shall ensure all designs and installations are compliant with legislated requirements (federal, state and local), and Defence policies where applicable.  Where a Voice or Video Phone system has been affected as part of delivered works the project is to ensure all passive infrastructure (e.g. caballing etc.) is installed and tested to the standards required by JCG for the purpose of completing HOTO.  Installation and commissioning of the active equipment (phone handsets, PABX etc.) will be installed and commissioned by JCG approved contractors in the DLP period.</t>
  </si>
  <si>
    <t xml:space="preserve">The contractor shall ensure all designs and installations are compliant with legislated requirements (federal, state) and Defence policies where applicable.
Where Defence data network (passive infrastructure) works have been conducted as part of delivered works the project is to ensure all systems are commissioned to the standards required by JCG. 
Whilst passive infrastructure is installed and commissioned by the contractor, JCG are required to receive commissioning test results and updated and/or new network drawings etc. and JCG can be engaged to assist in validation of those results. 
Requests for JCG assistance can be logged via the JCG web site. (Passive ICT Compliance achieved part of project via JCG Telstra ROS).
</t>
  </si>
  <si>
    <t>Where new communication infrastructure has been delivered there is a requirement to ensure appropriate security is applied to protect unauthorised access and/or tampering.  Defence security standards are outlined in the Defence Security Principles Framework (DSPF) and/or the Information Security Manual (ISM).  All physical security items (keys etc.) must be provided to the regional ICT representative with an appropriate transmittal form detailing all keys (correctly tagged for identification), number of copies and location of items and any security documents detailing the originator of the locks etc.
Requests for JCG assistance can be logged via the JCG web site: 'JCG Log A Job'</t>
  </si>
  <si>
    <t xml:space="preserve">Varied types of ICT systems (including active equipment ) can be associated with the project scope and deliverables. Typically, the different ICT system types are categorised as Base Management Systems (BMS), capability manager owned systems or JCG Corporate Systems. 
For BMS, the Contractor is to commission and test all installed passive and active equipment, infrastructure and systems.  
For JCG corporate systems
Passive assets &amp; infrastructure (i.e. cabling etc.). These are typically installed by the works contractor. These assets must be tested by the works contractor and test results are to be provided to JCG. 
Active assets &amp; infrastructure (i.e. PCs, servers, switch equipment etc.). These are installed by JCG and their approved contractors. The installation, commissioning and testing of active assets is done during the DLP phase and is not the responsibility of the contractor(HC). Therefore, completing the installation and commissioning of active assets for JCG corporate systems is not required to effect HOTO completion.
Capability Manager owned systems 
Installation and testing of passive assets and infrastructure may be done by the Contractor, however all active assets and infrastructure is a capability Manager responsibility.
The PMCA / PM must ensure that JCG are notified early in the delivery phase if JCG Corporate Systems are required to conduct defence business.  A copy of the JCG corporate system passive assets, commissioning ITP and ITR are to be provided to JCG / Telstra ROS.
</t>
  </si>
  <si>
    <r>
      <rPr>
        <b/>
        <sz val="8"/>
        <rFont val="Times New Roman"/>
        <family val="1"/>
      </rPr>
      <t>(R) Responsible</t>
    </r>
    <r>
      <rPr>
        <sz val="8"/>
        <rFont val="Times New Roman"/>
        <family val="1"/>
      </rPr>
      <t xml:space="preserve"> to do the work (</t>
    </r>
    <r>
      <rPr>
        <u/>
        <sz val="8"/>
        <rFont val="Times New Roman"/>
        <family val="1"/>
      </rPr>
      <t>delivery and/or verification or quality assurance</t>
    </r>
    <r>
      <rPr>
        <sz val="8"/>
        <rFont val="Times New Roman"/>
        <family val="1"/>
      </rPr>
      <t>)</t>
    </r>
    <r>
      <rPr>
        <b/>
        <sz val="8"/>
        <color theme="1"/>
        <rFont val="Times New Roman"/>
        <family val="1"/>
      </rPr>
      <t xml:space="preserve">
(A) Accountable</t>
    </r>
    <r>
      <rPr>
        <sz val="8"/>
        <color theme="1"/>
        <rFont val="Times New Roman"/>
        <family val="1"/>
      </rPr>
      <t xml:space="preserve"> authorities are those who are charged with </t>
    </r>
    <r>
      <rPr>
        <sz val="8"/>
        <rFont val="Times New Roman"/>
        <family val="1"/>
      </rPr>
      <t>making ‘the final decision’  and who have ownership of the activity or overall contract authority.</t>
    </r>
    <r>
      <rPr>
        <sz val="8"/>
        <color theme="1"/>
        <rFont val="Times New Roman"/>
        <family val="1"/>
      </rPr>
      <t xml:space="preserve">    </t>
    </r>
    <r>
      <rPr>
        <b/>
        <sz val="8"/>
        <rFont val="Times New Roman"/>
        <family val="1"/>
      </rPr>
      <t xml:space="preserve">  </t>
    </r>
    <r>
      <rPr>
        <b/>
        <sz val="8"/>
        <color theme="1"/>
        <rFont val="Times New Roman"/>
        <family val="1"/>
      </rPr>
      <t xml:space="preserve">
(C) Consulted</t>
    </r>
    <r>
      <rPr>
        <sz val="8"/>
        <color theme="1"/>
        <rFont val="Times New Roman"/>
        <family val="1"/>
      </rPr>
      <t xml:space="preserve"> authorities are those who are consulted before and during the activity</t>
    </r>
    <r>
      <rPr>
        <b/>
        <sz val="8"/>
        <color theme="1"/>
        <rFont val="Times New Roman"/>
        <family val="1"/>
      </rPr>
      <t xml:space="preserve">    
(I)  Informed</t>
    </r>
    <r>
      <rPr>
        <sz val="8"/>
        <color theme="1"/>
        <rFont val="Times New Roman"/>
        <family val="1"/>
      </rPr>
      <t xml:space="preserve"> authorities are those who are informed before, during and/or at the end of the activity    </t>
    </r>
    <r>
      <rPr>
        <b/>
        <sz val="8"/>
        <color theme="1"/>
        <rFont val="Times New Roman"/>
        <family val="1"/>
      </rPr>
      <t xml:space="preserve">
SME*</t>
    </r>
    <r>
      <rPr>
        <sz val="8"/>
        <color theme="1"/>
        <rFont val="Times New Roman"/>
        <family val="1"/>
      </rPr>
      <t xml:space="preserve"> can be but not limited to: Estate Planning, Property, Security, Fuel, Live Firing Ranges, DEEP, EO, Air Field Engineer, JCG, DS&amp;VS, etc.</t>
    </r>
    <r>
      <rPr>
        <b/>
        <sz val="8"/>
        <color theme="1"/>
        <rFont val="Times New Roman"/>
        <family val="1"/>
      </rPr>
      <t xml:space="preserve">
</t>
    </r>
  </si>
  <si>
    <t>JCG &amp; Telstra</t>
  </si>
  <si>
    <t>Joint Cabability Group</t>
  </si>
  <si>
    <t xml:space="preserve">JCG </t>
  </si>
  <si>
    <t>9. SDD, ID (Environmental &amp; Engineering [EE] Branch), Explosive Ordinance (EO) Branch, Commander Joint Logistics (CJLOG through Fuel Services Branch [FSB]), JCG, Defence Security &amp; Vetting Services (DS&amp;VS) are several key stakeholders that are responsible for defining the applicable compliance requirements and promulgating requirements in Defence policies. Where Defence policies have changed and HOTO details no longer align after the contract award date, the PMCA / PM will liaise with the Commonwealth to determine required actions and instruct the contractor which way to proceed with adjustments (including contract price if determined necessary).</t>
  </si>
  <si>
    <r>
      <t xml:space="preserve">Defence </t>
    </r>
    <r>
      <rPr>
        <b/>
        <sz val="8"/>
        <color theme="1"/>
        <rFont val="Times New Roman"/>
        <family val="1"/>
      </rPr>
      <t xml:space="preserve">ICT &amp; Voice . </t>
    </r>
    <r>
      <rPr>
        <sz val="8"/>
        <color theme="1"/>
        <rFont val="Times New Roman"/>
        <family val="1"/>
      </rPr>
      <t>Defence Corporate ICT and voice passive infrastructure systems  are commissioned and connected to existing base infrastructure, testing and commissioning. NOTE: JCG are only to be informed in regards to passive infrastructure and JCG are responsible for any Defence Corporate ICT active systems. (Criteria 5.21, 5.22, 5.23, 5.24 applies)</t>
    </r>
  </si>
  <si>
    <t>Where a Data Provision Checklist (DPC) is established and agreed at the commencement of the construction phase, DPC actions and deliverables are to be regularly reviewed and completed as early as practical. This criteria is met once the agreed construction phase actions and deliverables have been completed. 
Refer to the PDC and DPC Inst tabs in the HOTO Plan and checklist document for further information about DPC requirements.
The contractor is responsible for ensuring the accuracy and timeliness of all project data required for the creation of estate data. The contractor must also develop an Estate Information Provision Plan (EIPP) and a Data Provisioning Checklist (DPC) in coordination with the PAS Project Data Service  that outlines how and when all project data required for GDL creation update  will be provided to PAS to enable validation by 90% construction or 28 days prior to notice of completion (as applicable and agreed).</t>
  </si>
  <si>
    <t xml:space="preserve">Contractor (designer) is required to develop a Estate Information Provision Plan (EIPP) in coordination with PAS Project Data service that details what, how, who and when estate data associated with the project will be managed and provided to Defence. The EIPP must cover management and delivery arrangements for all forms of new and changed estate data that is defined by the Estate Register Information Model (ERIM), environmental and estate related registers, project plans, drawings and manuals etc.
Where PAS Project data service are responsible for Estate Data creation/update, the EIPP &amp; DPC shall include details of necessary project data to be supplied by the contractor to PAS Project Data Service and estimated creation timeframes.
The EIPP must accord with applicable Defence policies, business rules and manuals to ensure the conditions of the contract are met and provision &amp; acceptance of quality data is achieved at the required project phases. When developing the EIPP and Data Provision Checklist (DPC) , contractors must liaise with PMCA / PM,  PAS PSS and PAS Project Data Service to ensure associated processes are understood and planned data supply and verification schedules can be achieved.
Refer to the EIPP Template (tab 8)  for further information about EIPP requirements.
Refer to the Data Provision Checklist (tab 3) and data provision checklist Inst (tab 7) in this HOTO Plan and checklist document for further information about DPC requirements.
Note: Design services contractors only need to complete an EIPP and select applicable DPC criteria listed in the design phase.
</t>
  </si>
  <si>
    <t xml:space="preserve"> Key Datasets (Mater Site Plan (MSP) and Spaces Plan) upladed </t>
  </si>
  <si>
    <t>PAS PSS are to undertake conformance checks of all returned MSP and Spaces Plans before upload,  Any submissions not meeting the standards are to be returned to the Contractor for corrective action.</t>
  </si>
  <si>
    <t xml:space="preserve"> MSP and Spaces Plans uploaded in accordance with the SEG Records Management Contractor Guide. 
a. Spatial data (including spatial GDL outputs and GIS layers) must be managed via the Estate Geospatial System.
b.Related non- spatial data (As Constructed drawings, DWG Master Site Plans, O&amp;M Manuals, reports, PDFs) must be stored in Objective. </t>
  </si>
  <si>
    <t>PAS PSS are to review and validate that ASCONs have agreed changes implemented and non-rejected documents have been received for uploading to Objective.
Any submissions not meeting the required standards are to be returned to the Contractor for corrective action IAW contract.</t>
  </si>
  <si>
    <r>
      <rPr>
        <b/>
        <sz val="11"/>
        <color theme="1"/>
        <rFont val="Times New Roman"/>
        <family val="1"/>
      </rPr>
      <t>Policy</t>
    </r>
    <r>
      <rPr>
        <sz val="11"/>
        <color theme="1"/>
        <rFont val="Times New Roman"/>
        <family val="1"/>
      </rPr>
      <t xml:space="preserve">
</t>
    </r>
    <r>
      <rPr>
        <u/>
        <sz val="11"/>
        <color theme="1"/>
        <rFont val="Times New Roman"/>
        <family val="1"/>
      </rPr>
      <t xml:space="preserve">Spatial Data Management Plan
Section 3: Master Site Plan Datasets
Section 6: Engineering Detail Survey
Appendix G: Master Site Plan Dataset Standards
</t>
    </r>
    <r>
      <rPr>
        <sz val="11"/>
        <color theme="1"/>
        <rFont val="Times New Roman"/>
        <family val="1"/>
      </rPr>
      <t xml:space="preserve">
http://www.defence.gov.au/estatemanagement/governance/Policy/SDMP/Default.asp
</t>
    </r>
    <r>
      <rPr>
        <sz val="11"/>
        <color theme="1"/>
        <rFont val="Times New Roman"/>
        <family val="1"/>
      </rPr>
      <t xml:space="preserve">
</t>
    </r>
  </si>
  <si>
    <t xml:space="preserve">External GovTeams: SEG Records Management Contractor Guide </t>
  </si>
  <si>
    <t xml:space="preserve">Objective: SEG Records Management Contractor Guide </t>
  </si>
  <si>
    <r>
      <t>Dr</t>
    </r>
    <r>
      <rPr>
        <sz val="11"/>
        <rFont val="Times New Roman"/>
        <family val="1"/>
      </rPr>
      <t>aft as-constructed drawings (ASCONs) &amp; an SDMP Assurance &amp; Validation Checklist are</t>
    </r>
    <r>
      <rPr>
        <sz val="11"/>
        <color theme="1"/>
        <rFont val="Times New Roman"/>
        <family val="1"/>
      </rPr>
      <t xml:space="preserve"> provided to the PMCA / PM to confirm requirements specified in the contract and agreed EIPP delivery schedule have been met. Once these requirements are confirmed and the submission meets Defence requirements, the PMCA / PM is to </t>
    </r>
    <r>
      <rPr>
        <sz val="11"/>
        <rFont val="Times New Roman"/>
        <family val="1"/>
      </rPr>
      <t xml:space="preserve">sign the  Checklist and forward the draft ASCONs to the PAS PSS for validation of completeness and SDMP compliance. </t>
    </r>
    <r>
      <rPr>
        <sz val="11"/>
        <color theme="1"/>
        <rFont val="Times New Roman"/>
        <family val="1"/>
      </rPr>
      <t xml:space="preserve">
</t>
    </r>
    <r>
      <rPr>
        <sz val="11"/>
        <rFont val="Times New Roman"/>
        <family val="1"/>
      </rPr>
      <t xml:space="preserve">ASCONs are to meet the following requirements:
a.  Drawing Format: presented in AutoCAD DWG version specified in the SDMP.
b.  Drawing Structure: all drawing content to be in model space, title blocks only on paper space).  External references are bound to parent drawing.
c.  Metadata: provided with (or provision allowed for) compliant metadata taking into consideration freeform text guidance
d.  Revision: have been revised to final as-constructed status, remove unnecessary construction notations and labelled the title block accordingly.
</t>
    </r>
  </si>
  <si>
    <r>
      <rPr>
        <b/>
        <sz val="11"/>
        <color theme="1"/>
        <rFont val="Times New Roman"/>
        <family val="1"/>
      </rPr>
      <t>Policy</t>
    </r>
    <r>
      <rPr>
        <sz val="11"/>
        <color theme="1"/>
        <rFont val="Times New Roman"/>
        <family val="1"/>
      </rPr>
      <t xml:space="preserve">
</t>
    </r>
    <r>
      <rPr>
        <u/>
        <sz val="11"/>
        <color theme="1"/>
        <rFont val="Times New Roman"/>
        <family val="1"/>
      </rPr>
      <t xml:space="preserve">Spatial Data Management Plan
</t>
    </r>
    <r>
      <rPr>
        <sz val="11"/>
        <color theme="1"/>
        <rFont val="Times New Roman"/>
        <family val="1"/>
      </rPr>
      <t xml:space="preserve">
http://www.defence.gov.au/estatemanagement/governance/Policy/SDMP/Default.asp
</t>
    </r>
  </si>
  <si>
    <r>
      <t xml:space="preserve">PMCA / PM are to confirm completion of final ASCON drawings IAW the contract requirements and that changes identified and agreed from review of the "draft" drawings have been fully implemented. Once these requirements are confirmed and the submission not rejected, the PMCA / PM is to forward the final ASCONs to the PAS PSS for validation of agreed changes and uploading to Objective.
Any submissions not meeting the required standards are to be returned to the Contractor </t>
    </r>
    <r>
      <rPr>
        <sz val="11"/>
        <rFont val="Times New Roman"/>
        <family val="1"/>
      </rPr>
      <t>for corrective action. 
PAS PSS are to supply a copy of all Passive Infrastructure designs to JCG.</t>
    </r>
  </si>
  <si>
    <t>National Spatial Information Management System (Decommissioning 1 FEB 26)</t>
  </si>
  <si>
    <t>(Zone Director Service Delivery (DSD) or authorised delegate - e.g., AD EMP)</t>
  </si>
  <si>
    <t>A list of all services surveys and testing reports provided, where applicable.
Email notification from PMCA / PM, PAS PSS and/or EMP (where applicable) that listed reports where received for saving on Objective.</t>
  </si>
  <si>
    <t>Software licence certificates, and email notice of receipt (EMP and/or PAS) for backed up copy of software and/or configuration files.</t>
  </si>
  <si>
    <t xml:space="preserve">Large projects by nature are required to submit considerable amounts of data. The larger the project, the larger amount of information will be created. To avoid processing issues, reviewing and approving an entire project set of data can create unnecessary delays or other issues.  
Data submissions are to be broken down into logical batches where appropriate. For large and/or complex projects, incremental or a rolling provision of data could be expected from early in the construction phase to 90% construction or 28 day notice of completion. 
If there have been any changes made to the design, check with the GEMS MDT to ensure that current shell records are consistent with the design change.  If they are no longer accurate, advise the PAS Project Data Service of the changes/updates/deletions to be made. 
GDLs must take into account any updates (either New Asset or Disposal\Demolition) that have occurred over the period.  These data submissions should also include any submissions or updates to hazards or asbestos data and any necessary environmental data using the appropriate EFR GDL.
A GDL submission/ Data supply schedule is to be developed, agreed and circulated to representatives at the commencement of the Construction Phase and forms part of the EIPP.  Where the provision and/or upload of GDL's/or data required for their creation,  is incomplete, the PMCA / PM, PAS PSS, the Zone EMP rep and contractor are to revise the EIPP and agree to a new data supply schedule as required.
When loading the  initial Update GDL,  DLP dates are to reflect the completion date programmed at the time of submission, noting that this date may change as the project nears completion. Should the completion date nominated in the initial Update GDL differ at the time of project completion, the final Update GDL is to capture these changes and the DLP dates are modified to reflect the accurate dates. If the final GDL has been loaded  prior to the accurate DLP dates being known,  the PAS must update when when DLP dates are confirmed . </t>
  </si>
  <si>
    <t>Large projects by nature are required to submit considerable amounts of data. The larger the project, the larger amount of information will be created. To avoid processing issues, reviewing and approving an entire project set of data can create unnecessary delays or other issues.  
Data submissions are to be broken down into logical batches where appropriate. For large and/or complex projects, incremental or a rolling provision of data could be expected from early in the construction phase to 90% construction or 28 day notice of completion. All GDL Submissions must be accompanied by an Assurance and Validation Checklist, a single Checklist may be used for multiple GDL's when submitted at the same time.
If there have been any changes made to the design, check with the GEMS MDT to ensure that current shell records are consistent with the design change.  If they are no longer accurate, create new shells records in a new GDL and advise PAS PSS &amp; GEMS MDT of the changes/updates/deletions to be made. 
GDLs must take into account any updates (either New Asset or Disposal\Demolition) that have occurred over the period.  These data submissions should also include any submissions or updates to hazards or asbestos data and any necessary environmental data using the appropriate EFR GDL.
A GDL submission schedule is to be developed, agreed and circulated to representatives at the commencement of the Construction Phase and forms part of the EIPP.  Where the provision and/or upload of GDLs is incomplete, the PMCA / PM, PAS PSS, the Zone EMP rep and contractor are to revise the EIPP and agree to a new data supply schedule as required.
When submitting the initial Update GDL, the contractor is to ensure the DLP dates reflect the completion date programmed at the time of submission, noting that this date may change as the project nears completion. Should the completion date nominated in the initial Update GDL differ at the time of project completion, the contractor is to ensure that the final Update GDL captures these changes and the DLP dates are modified to reflect the accurate dates. If the final GDL has been accepted prior to the accurate DLP dates being known, and provided there are no other changes required, the contractor is to inform the PAS. In this situation the PAS will perform the update of the DLP dates.</t>
  </si>
  <si>
    <t xml:space="preserve">Project Issues Log – Raised by PMCA  /PM, Contractor, EMP Representative or PAS PSS
</t>
  </si>
  <si>
    <t>Prior to constructing a facility on Defence owned or leased land, siting approval is to be gained via a Site Selection process.  The process is designed to ensure the facility is located to the best advantage for its intended purpose and does not create conflict with future works or surrounding infrastructure or their intended purpose.
Initially this process is a high level, desktop review where Base and Zone EMP staff are engaged by the project at pre-design to check and confirm that the potential project site/s are not already selected for other facilities, works and/or have environmental restrictions that inhibit the project works. The complete site selection process (regional review or full review) will be conducted in the design phase.
Site Selection recommendations is a responsibility of the Site Selection Board which comprise of Defence members with specific knowledge and interest in the location selected for the new infrastructure.  Contractors are responsible to review site selection documents and approval requirements to ensure the planned works comply with the approved site selection outcome. For CFI projects, DBC approval will not occur without completion of a site selection assessment.
The Site Selection Page on Defence Intranet provides the processes, templates and guidance to achieve site selection.</t>
  </si>
  <si>
    <r>
      <t>In preparation for the construction phase there are several important requirements that contractors and project stakeholders must complete before contractors can access and mobilise on the Defence estate. These requirements must be discussed and agreed upon at a pre-construction start meeting. The PMCA / PM are to ensure that all applicable stakeholders are represented at the meeting and HOTO Plan &amp; Checklist pre-mobilisation items are adequately covered by the meeting agenda. Topics that should be addressed at the start meeting may include but not be limited to:
a. All applicable stakeholders and SME for the construction phase have been identified and engaged.
b. Project scope of works, schedule and deliverables are clearly understood and agreed by key stakeholders.
c. The building surveyor must be present at the pre-construction meeting to provide advice in relation to the Building Approval (BA) (once construction is complete). Building Approval will only be issued by the building surveyor when the requirements of MFPE paragraph 3.16 have been met.
d. A HOTO Plan &amp; Checklist covering the construction and to the end of DLP phases are reviewed, acceptance criteria and completion evidence are agreed and documented in the HOTO plan. This will include from the Contractor Rep a draft DLP workflow a plan.
e. A Data Provision Checklist (DPC) for the supply and management of estate information has been reviewed and agreed. The plan should cover the scheduled provision of estate information, data extracts, plans, drawings, geo-data, building and O&amp;MMs, etc. 
f. Schedules and plans for commissioning and operator &amp; maintainer training. 
g. Site Management and control plans. 
h. Completion of dilapidation surveys and demolition plans. 
i. Environmental management requirements and approvals. 
j. Connection &amp; dis-connection of energy and water services. Raise AE879, refer to checklist criter</t>
    </r>
    <r>
      <rPr>
        <sz val="12"/>
        <rFont val="Times New Roman"/>
        <family val="1"/>
      </rPr>
      <t>ia 5.32 for more details.</t>
    </r>
    <r>
      <rPr>
        <sz val="12"/>
        <color theme="1"/>
        <rFont val="Times New Roman"/>
        <family val="1"/>
      </rPr>
      <t xml:space="preserve">
k. Agreed the DLP outline maintenance plan (strategy and approach) with PAS for the project elements and PAS are to advise requirements for the subsequent DLP maintenance plan to be later developed. The DLP plan must consider what maintenance and support is and could be provided by PAS during DLP.</t>
    </r>
    <r>
      <rPr>
        <sz val="12"/>
        <rFont val="Times New Roman"/>
        <family val="1"/>
      </rPr>
      <t xml:space="preserve"> For more details refer to criteria 2.4 for both CFI and EWP projects.</t>
    </r>
    <r>
      <rPr>
        <sz val="12"/>
        <color theme="1"/>
        <rFont val="Times New Roman"/>
        <family val="1"/>
      </rPr>
      <t xml:space="preserve">
l. Confirm if a property licence is required for building occupation after HOTO completion. EMP are to notify the Out-posted Property Officer (OPO) if it is thought that a licencing requirement will apply and the OPO is to facilitate any following requirements and/or actions.
</t>
    </r>
  </si>
  <si>
    <r>
      <t>Contractors (Head Contractor - HC) are required to develop</t>
    </r>
    <r>
      <rPr>
        <sz val="12"/>
        <color rgb="FFFF0000"/>
        <rFont val="Times New Roman"/>
        <family val="1"/>
      </rPr>
      <t xml:space="preserve"> </t>
    </r>
    <r>
      <rPr>
        <sz val="12"/>
        <color theme="1"/>
        <rFont val="Times New Roman"/>
        <family val="1"/>
      </rPr>
      <t xml:space="preserve">a Estate Information Provision Plan (EIPP) that details what, how and when estate data associated with the project will be managed and provided to Defence. The EIPP must cover management and delivery arrangements for all forms of new and changed estate data that is defined by the Estate Register Information Model (ERIM), environmental and estate related registers, project plans, drawings and manuals etc. 
The EIPP must accord with applicable Defence policies, business rules and manuals to ensure the conditions of the contract are met and provision &amp; acceptance of quality data is achieved at the required project phases. When developing the EIPP and Data Provision Checklist (DPC) , contractors must liaise with PMCA / PM and PAS PSS to ensure associated processes are understood and planned data supply and verification schedules can be achieved.
Unless otherwise agreed and in accordance with contractor’s agreed EIPP, estate information should be provided as early as possible before the 90% construction or 28 day notice point to provide sufficient time for PAS PSS to check and upload GDL data by HOTO. This includes but is not limited to GDLs for buildings, equipment, asbestos, contaminated sites and hazards; “draft” manuals, as-constructed drawings, plan and geo-referenced information etc.
For small and short duration EWP projects it is recognised that the provision of all estate information at 90% construction or 28 day notice of completion is not achievable. In these circumstances the contractor is to seek agreement with the PMCA / PM, PAS PSS and Zone EMP for the supply of all estate information at a time closer to HOTO. Typically this may be 7 days prior to HOTO. The agreed estate information delivery schedule is to be documented in the EIPP.
Refer to the Data Provision Checklist (tab 3) and data provision checklist Inst tabs in this HOTO Plan and Checklist document for further information about DPC requirements.
Note: HCs only need to complete an EIPP and select applicable DPC criteria listed in the Construction, HOTO and DLP phases.
</t>
    </r>
  </si>
  <si>
    <r>
      <rPr>
        <b/>
        <sz val="12"/>
        <color theme="1"/>
        <rFont val="Times New Roman"/>
        <family val="1"/>
      </rPr>
      <t>Dilapidation Surveys</t>
    </r>
    <r>
      <rPr>
        <sz val="12"/>
        <color theme="1"/>
        <rFont val="Times New Roman"/>
        <family val="1"/>
      </rPr>
      <t xml:space="preserve">
The contractor is responsible to provide the  PMCA / PM, PAS PSS &amp; EMP a copy of the  dilapidation survey and any other supporting evidence of the condition of facility and estate items prior to works commencing. The survey may include:
a. condition of the estate items prior to works commencing;
b. items to be demolished;
c. items to be salvaged; and
d. items to be disposed.
The dilapidation survey is to be reviewed &amp; agreed by PAS PSS prior to commencement of physical works.
NOTE: The CFI finance links provided in column F &amp; G are internal only, external links are not available on Defence.gov.au 
</t>
    </r>
  </si>
  <si>
    <r>
      <t>Development of reports or surveys is undertaken during all stages of the project.  The investigations should be programmed by the contractor and reports recorded and filed in the Objective project folder as they are produced.  Do not wait until the end of the project to undertake the recording and filing activities. These may include but are not limited to: third party audits, investigations, services location searches, Estate Information extracts via Ground Penetrating Radar (GPR), tests undertaken and results provided (Geotech Surveys, Field compaction, including tests for Fuel Services Branch), As Built Data; and reports for hazardous areas, WHS, lighting and dilapidation etc</t>
    </r>
    <r>
      <rPr>
        <b/>
        <sz val="12"/>
        <color theme="1"/>
        <rFont val="Times New Roman"/>
        <family val="1"/>
      </rPr>
      <t xml:space="preserve">.  
</t>
    </r>
    <r>
      <rPr>
        <sz val="12"/>
        <color theme="1"/>
        <rFont val="Times New Roman"/>
        <family val="1"/>
      </rPr>
      <t xml:space="preserve">Reports and survey information are produced at different intervals during the project lifecycle and they should be saved to the approved Defence information repository (objective) by the PMCA / PM, PAS PSS and/or EMP (as agreed &amp; applicable) once approved copies are released for use. 
</t>
    </r>
    <r>
      <rPr>
        <b/>
        <sz val="12"/>
        <color theme="1"/>
        <rFont val="Times New Roman"/>
        <family val="1"/>
      </rPr>
      <t>Acoustics Test Results</t>
    </r>
    <r>
      <rPr>
        <sz val="12"/>
        <color theme="1"/>
        <rFont val="Times New Roman"/>
        <family val="1"/>
      </rPr>
      <t xml:space="preserve">
Technical Security Counter Measures (TSCM) Certification (DSVS where required)
All projects (as required) shall have a Commissioning and Handover Plan that includes applicable acoustic testing for the commissioning of equipment and systems. Acoustic testing is required for certain conference rooms and higher classified areas.  This requires an acoustic engineer to design, test and certify that will inform and support DS&amp;VS or ASIO Technical Security Countermeasures (TSCM) Certification.
</t>
    </r>
  </si>
  <si>
    <t>The contractor is to ensure that all defects have been rectified and related estate data has been updated to the requirements specified in applicable HOTO criteria and evidence instructions and any other agreed requirements detailed in the DLP rectification plan and list. The PMCA / PM is to confirm all rectifications and evidence requirements have been met.  At regular intervals during DLP (a minimum period of every three months and detailed in the defect rectification plan, criteria 5.1 refers) the PMCA / PM, PAS PSS, Zone EMP representative and contractor must meet to review progress to rectify defects according to the agreed defect rectification plan. PAS are to advise for PMCA / PM resolution, if they believe defects have not been satisfactorily rectified and cause an unacceptable residual impact or liability for the ongoing maintenance and support of the facilities.</t>
  </si>
  <si>
    <r>
      <t xml:space="preserve">Project start meeting held where key HOTO Stakeholders are identified and requirements discussed for Project  HOTO Plan &amp; Checklist.
</t>
    </r>
    <r>
      <rPr>
        <b/>
        <sz val="12"/>
        <color theme="1"/>
        <rFont val="Times New Roman"/>
        <family val="1"/>
      </rPr>
      <t xml:space="preserve">Project Stakeholders. </t>
    </r>
    <r>
      <rPr>
        <sz val="12"/>
        <color theme="1"/>
        <rFont val="Times New Roman"/>
        <family val="1"/>
      </rPr>
      <t xml:space="preserve">
The contractor, PMCA / PM, PAS PSS and Zone EMP representatives are to ensure that all applicable stakeholders have been identified, engaged and their responsibilities / ongoing engagement are understood early in the project planning &amp; design phase. The HOTO RACI can assist with this process.  Early stakeholder engagement and consideration of applicable HOTO criteria ensures stakeholder input can be quantified in the development of project plans and attendance at project meetings agreed.  Depending on the nature of the project the PMCA / PM are to make a considered decision as to which stakeholders are required to be a part of the process.  Any doubts about project stakeholders should be referred to DELM for further information and guidance. Where works include JCG managed infrastructure and assets, Log a Job to engage  ICTSM (ICT Support Managers) as a stakeholder for the project.
</t>
    </r>
    <r>
      <rPr>
        <b/>
        <sz val="12"/>
        <color theme="1"/>
        <rFont val="Times New Roman"/>
        <family val="1"/>
      </rPr>
      <t>Clarify Scope of Works</t>
    </r>
    <r>
      <rPr>
        <sz val="12"/>
        <color theme="1"/>
        <rFont val="Times New Roman"/>
        <family val="1"/>
      </rPr>
      <t xml:space="preserve">
The contractor and PMCA / PM are responsible for engaging stakeholders to clarify and confirm the scope of works for the project and what is expected. The agreed scope of works shall be provided to all identified stakeholders. 
Project Stakeholders are to consider siting options of the proposal to identify constraints and risks and to inform the design phase.
The scope of works should be confirmed before the design contractor procurement process begins. 
For CFI projects the agreed scope of works are detailed in the approved IBC or DBC.
</t>
    </r>
  </si>
  <si>
    <t xml:space="preserve">DPC. All DPC requirements have been completed. If items are incomplete and acceptance recommended, all incomplete items have been recorded in the HOTO Caveats Log and agreed to by PMCA / PM and Zone EMP rep. </t>
  </si>
  <si>
    <t>The Defence Representative (Zone Director Service Delivery (DSD) or authorised delegate (e.g. Zone AD EMP) is responsible for Takeover (TO) or accepting the delivered works from the Commonwealth Representative (CFI projects - Project Director) and/or PMs, for ongoing sustainment by SDD and Base Services Contractors and enabling its use by the RU for its intended purpose.  The acceptance is confirmed by the Defence Representative being satisfied that all project deliverables are satisfactorily completed, are safe and fit for purpose, Defence estate information requirements are met, incomplete or defective works have an acceptable remediation plan and signing the completed HOTO Plan &amp; Checklist to that effect.</t>
  </si>
  <si>
    <t>Zone Estate Management &amp; Planning (EMP) Representatives are responsible to contribute to key project activities, identify and raise project issues to the PMCA / PM or PD for resolution and ensure appropriate SDD support is provided throughout the project lifecycle. At HOTO, the Zone EMP representative validates the HOTO checklist once completed by the PMCA / PM; and prepares the HOTO submission and recommendation for SDD Take Over (TO) to the Defence Representative.</t>
  </si>
  <si>
    <t>AD EMP</t>
  </si>
  <si>
    <r>
      <t xml:space="preserve">a.      </t>
    </r>
    <r>
      <rPr>
        <b/>
        <sz val="12"/>
        <color theme="1"/>
        <rFont val="Times New Roman"/>
        <family val="1"/>
      </rPr>
      <t xml:space="preserve">Defence Representative.  </t>
    </r>
    <r>
      <rPr>
        <sz val="12"/>
        <color theme="1"/>
        <rFont val="Times New Roman"/>
        <family val="1"/>
      </rPr>
      <t xml:space="preserve">The Defence Representative (Zone Director Service Delivery (DSD) or authorised delegate (e.g. Zone AD EMP) is responsible for Takeover (TO) or accepting the delivered works from the Commonwealth Representative (CFI projects - Project Director) and/or PMs, for ongoing sustainment by SDD and Base Services Contractors and enabling its use by the RU for its intended purpose.  The acceptance is confirmed by the Defence Representative being satisfied that all project deliverables are satisfactorily completed, are safe and fit for purpose, Defence estate information requirements are met, incomplete or defective works have an acceptable remediation plan and signing the completed HOTO Plan &amp; Checklist to that effect.
</t>
    </r>
  </si>
  <si>
    <t xml:space="preserve">13. The PMCA / PM shall engage with the Zone EMP Representative, PAS PSS and stakeholders at the beginning of the project planning phase to agree initial HOTO requirements prior to engaging the Contractors (HC, MC and / or DSC).  The intent of this engagement is to collectively identify and agree on project outcomes, HOTO Checklist, Project Lifecycle &amp; HOTO Plan criteria and evidentiary requirements.   Once the Contractor has been engaged, these documents would be reviewed and updated to align with the agreed contract requirements. </t>
  </si>
  <si>
    <t>17. When large and/or complex projects such as a base redevelopment or a large new capability are delivered with multiple distinct delivery stages, a HOTO Plan &amp; Checklist must be developed for each stage.  Similarly when CFI or EWP projects are delivering works across multiple Zones, Defence establishments and/or training areas; a HOTO plan &amp; checklist must be used for each location.  Where agreed and deemed applicable for delivery at multiple locations (typically for small and simple scope of works), a single HOTO Plan &amp; Checklist can be used. Where possible and after consulting with Zone EMP representatives, this determination is to be made in the planning phase so details can be specified in tender documents by the PMCA / PM . These HOTO arrangements should be further reviewed with the contractor at commencement of the construction phase to ensure the HOTO arrangements (When &amp; number of HOTOs required) are applicable for the project characteristics and schedule.</t>
  </si>
  <si>
    <t>22. The PMCA / PM can liaise with EMP and PAS PSS representatives to assist with identification of applicable stakeholders and obtaining their contact details.</t>
  </si>
  <si>
    <r>
      <rPr>
        <sz val="12"/>
        <rFont val="Times New Roman"/>
        <family val="1"/>
      </rPr>
      <t xml:space="preserve">23. </t>
    </r>
    <r>
      <rPr>
        <b/>
        <sz val="12"/>
        <rFont val="Times New Roman"/>
        <family val="1"/>
      </rPr>
      <t>HOTO Checklist Signatures</t>
    </r>
    <r>
      <rPr>
        <sz val="12"/>
        <rFont val="Times New Roman"/>
        <family val="1"/>
      </rPr>
      <t>.  This worksheet provides a summary of Project Lifecycle Criteria where the criteria status (Completed or Not Completed) is directly linked and automatically updated from the Project Lifecycle &amp; HOTO Plan workbook. The HOTO Checklist Signatures page is used at the end of HOTO to signify that all project HOTO requirements have been met. The comment column on the signature page is a free text field that can be used by a stakeholder upon signing to alert the Zone Delegate of a potential risk or issue where verification has not yet occurred prior to their sign off and they are not the verifying authority.  Any incomplete criteria is to be detailed in the HOTO caveat logs &amp; DLP list and identify the required HOTO stakeholder signature/s.  The PMCA / PM are to ensure accurate completion of the HOTO Checklist Signatures page and collect applicable stakeholder signatures before forwarding to the Zone EMP Representative for processing and sign off.</t>
    </r>
    <r>
      <rPr>
        <sz val="12"/>
        <color theme="1"/>
        <rFont val="Times New Roman"/>
        <family val="1"/>
      </rPr>
      <t xml:space="preserve">
</t>
    </r>
    <r>
      <rPr>
        <u/>
        <sz val="12"/>
        <color theme="1"/>
        <rFont val="Times New Roman"/>
        <family val="1"/>
      </rPr>
      <t/>
    </r>
  </si>
  <si>
    <t xml:space="preserve">27. With agreement between the PMCA / PM, Zone EMP representative and contractor; HOTO criteria can be added and/or removed from the Project Lifecycle &amp; HOTO Plan and Data Provision Checklist if deemed necessary as the project progresses.  By including the HOTO activities as an agenda item in project progress meetings, changes to the Project Lifecycle &amp; HOTO Plan can be discussed, agreed and documented in the minutes. </t>
  </si>
  <si>
    <t>28. The Project Lifecycle &amp; HOTO Plan and Data Provision Checklist are to be continually reviewed at project meetings and progressively updated throughout the project lifecycle by the Contractor and validated by the PMCA / PM in consultation with the Zone EMP and PAS PSS. To record progress and complete the Project Lifecycle &amp; HOTO Plan, the status column for required criteria should be assessed as ‘Completed’ or ‘Not Completed’.  Where ‘Not Completed’ is recorded for HOTO, the comments field should briefly explain why e.g. caveats apply, requires defect rectification by a nominated date, seeking Defence dispensation etc., and/or make reference to location where more detailed explanation can be found, e.g. the issues register, Defects List etc.</t>
  </si>
  <si>
    <t xml:space="preserve">30. The HOTO checklist can be signed by individual stakeholders even though there may be outstanding project deliverables not delivered, defects and/or conditions (which must be listed on the HOTO Caveat Logs).  Consideration must be given as to the risk(s) the incomplete or defective item has to Defence including safety or the fit for purpose status of the delivered works.  The defects, conditions or project deliverables not delivered should not be accepted when there has been ample notice and time during the delivery phase for the required deliverables to be achieved. It is highly desirable for the PMCA / PM to obtain all stakeholder signatures at the final HOTO meeting.  However, if incomplete documentation does not allow this to occur, the contractor and PMCA / PM should first sign and then send a pdf copy of the signature page to all other stakeholders to simultaneously obtain signatures, before sending to the Zone EMP representative. </t>
  </si>
  <si>
    <t>31. The Defence Representative or authorised delegate is responsible for accepting the delivered works from the CFI PD or PM into the Defence estate, for the purpose of TO and enabling its use by the resident unit (RU) for its intended purpose and initiating ongoing sustainment support e.g. Base Services Contract (BSC) services.  For this to be achieved, the Zone EMP Representative is responsible to confirm that all HOTO Plan &amp; Checklist criteria have been appropriately completed and if they have not, identify any risks associated with the outstanding items and that these items are recorded in the caveats log or defects list, confirm all required stakeholders have had sufficient opportunity to sign the checklist and prepare a recommendation and acceptance documents for the Defence Representative's action.  The acceptance documentation is to include:</t>
  </si>
  <si>
    <t>32. The HOTO document provides for approvals (signatures) that must be obtained to achieve TO acceptance of the delivered works into Defence estate. The first signature is that of the Zone EMP Representative who is to provide a recommendation within the HOTO checklist for acceptance / rejection by the Defence Representative or authorised delegate.  The signature provides assurance to Defence that the following has been achieved:
a.      stakeholder signatures have been obtained or an explanation provided as to why a particular stakeholder’s signature was not provided;
b.      works have been delivered and the applicable Certificate of Completion has been issued in accordance with the BWM, when applicable;
c.      stakeholders have been represented at the final inspection and any issues / concerns raised have been addressed and/or documented for resolution;
d.      there are no known non-conformances within the delivered works, or any non-conformances have been listed on the checklist as a caveat or condition to acceptance; and
e.      the project has provided all information necessary for Base Services Contractors to provide applicable maintenance and/or support services for safe occupation, use and ongoing sustainment.</t>
  </si>
  <si>
    <t>34. This section identifies project deliverables that have not been completed, are defective or are subject to a caveat or conditions.  The Defence Representative may accept the defects or conditions to allow the estate to be used prior to delivery of all deliverables subject to the HOTO.  There must be a rectification plan for any outstanding project defects or deliverables that include an agreed delivery date and the person responsible for ensuring delivery and fitness for purpose.  The PMCA / PM must ensure accurate completion of the HOTO Caveat Logs and provision of an appropriate remediation plan before forwarding to the Zone EMP Representative with the completed HOTO Plan and Checklist.</t>
  </si>
  <si>
    <t>a.      The contractor demonstrates that buildings and/or equipment are fit for purpose, safe to occupy and operate via the provision of a certificate of completion and other applicable legislative / policy required licences and/or conformance certificates, etc.
b.      PMCA / PM confirmation that all deliverables associated with the building and/or equipment have been completed, and where this is not achieved, a list of outstanding items and delivery plan is provided.
c.      Provision of a defects list and acceptable rectification plan.
d.      Provision of a building and/or equipment support and maintenance plan that covers the period up to HOTO finalisation.
e.     Receipt of PAS notification that they and applicable BSC contractors are prepared, sufficiently trained and capable of providing the required sustainment support for the building and/or equipment.  This includes establishing interim measures to deliver services where CCPs are not yet approved e.g., via a survey and quote.
f.     The Zone EMP confirms that the conditions above have been met and provides a recommendation that supports conditional TO acceptance.</t>
  </si>
  <si>
    <t>7. The Property and Asset Services (PAS) contractors and PAS PMO must use the HOTO Plan and Checklist in full when delivering SEG Estate Works Program (EWP) allocated maintenance projects.  Additionally and as required by their base services contract (BSC), the PAS undertake a range of responsive, scheduled or performance based maintenance on the Defence estate.  Substantial maintenance works can also be delivered by the PAS through the Estate Maintenance Request (EMR) process.  In both maintenance and EMR instances, PAS use of the HOTO Plan &amp; Checklist during the maintenance activities will assist in identifying changes to estate information and, as required by their contract, managing the currency and accuracy of Defence estate information resulting from their estate maintenance tasks.  Use of the HOTO Plan &amp; Checklist and practices by PAS for large / complex maintenance activities, including EMR's, should therefore be part of their internal quality system approach to ensure consistency in the manner in which records are created or updated and contract change proposals (CCP) developed as required. On the basis of this approach, identification and engagement with key stakeholders must continue to occur in these circumstances, however, when completing the HOTO Checklist Signatures tab, stakeholder, Zone Estate Management &amp; Planning (EMP) and Defence representative signatures and approvals is not required.</t>
  </si>
  <si>
    <r>
      <t xml:space="preserve">b.      </t>
    </r>
    <r>
      <rPr>
        <b/>
        <sz val="12"/>
        <color theme="1"/>
        <rFont val="Times New Roman"/>
        <family val="1"/>
      </rPr>
      <t>TO</t>
    </r>
    <r>
      <rPr>
        <sz val="12"/>
        <color theme="1"/>
        <rFont val="Times New Roman"/>
        <family val="1"/>
      </rPr>
      <t>.  TO is the term used where the Defence Representative (Zone Director Service Delivery [DSD] or authorised delegate, usually the Zone Assistant Director Estate Management &amp;Planning [AD EMP]) accepts the delivered works from the PMCA / PM into the Defence estate, enabling its use by the resident unit(s) (RU) for its intended purpose and ongoing sustainment by SDD and base services contractors.  The acceptance is confirmed by the Defence Representative being satisfied that all project deliverables are satisfactorily completed, the asset(s) is/are fit for purpose, evidentiary and Defence estate information requirements are met (including a list of agreed outstanding items detailed in the HOTO Project Log and Defects list) and signing the completed HOTO Plan &amp; Checklist to that effect.</t>
    </r>
  </si>
  <si>
    <t>Zone Estate Management &amp; Planning (EMP) Representative</t>
  </si>
  <si>
    <r>
      <rPr>
        <b/>
        <sz val="12"/>
        <color theme="1"/>
        <rFont val="Times New Roman"/>
        <family val="1"/>
      </rPr>
      <t>Access to document Manage Systems.</t>
    </r>
    <r>
      <rPr>
        <sz val="12"/>
        <color theme="1"/>
        <rFont val="Times New Roman"/>
        <family val="1"/>
      </rPr>
      <t xml:space="preserve">
The Objective Work Group Coordinator/s within CFI and DEWPO are responsible for providing all stakeholders, contractor’s etc. access to the objective files / folders required for the project.
</t>
    </r>
    <r>
      <rPr>
        <b/>
        <sz val="12"/>
        <color theme="1"/>
        <rFont val="Times New Roman"/>
        <family val="1"/>
      </rPr>
      <t>CFI Projects</t>
    </r>
    <r>
      <rPr>
        <sz val="12"/>
        <color theme="1"/>
        <rFont val="Times New Roman"/>
        <family val="1"/>
      </rPr>
      <t xml:space="preserve">: Contractors will generally use a web based or commercial document management system (e.g. Aconex) to manage these documents during the project and deliver them to Defence progressively throughout the project. There is no mandatory requirement for PMCA's and Contractor to use Objective. The PMCA is to liaise with the PAS PSS and Zone EMP representative to determine project stakeholders requiring access and apply a suitable file structure for ease of locating the required information. Transfer of project files from the contractor’s commercial document management system into Objective is later facilitated by CFI project officers and/or PMCAs by providing EMP representatives and PAS PSS the respective project documents  via DVD / USB. Ideally this should occur in batches that align to project phases (Design, HOTO &amp; DLP) and the end of stages. 
</t>
    </r>
    <r>
      <rPr>
        <b/>
        <sz val="12"/>
        <color theme="1"/>
        <rFont val="Times New Roman"/>
        <family val="1"/>
      </rPr>
      <t>EWP Projects:</t>
    </r>
    <r>
      <rPr>
        <sz val="12"/>
        <color theme="1"/>
        <rFont val="Times New Roman"/>
        <family val="1"/>
      </rPr>
      <t xml:space="preserve"> Objective is to be used by the PDS to store project documents, applicable estate information deliverables and HOTO information. Exceptions apply where Defence policies and instruction's specify otherwise. i.e. GEMS data (GDLs) to GEMS,  Spatial data (including spatial GDL outputs and GIS layers) to the Estate Geospatial System.
</t>
    </r>
  </si>
  <si>
    <t xml:space="preserve">The PMCA / PM is responsible for ensuring that the contractor’s handover / takeover (HOTO) plan/s are developed in accordance with the contract T&amp;Cs, HOTO policy and instructions detailed on Defence Intranet, and that key project stakeholders are engaged in the progressive development and acceptance of the plan/s and evidential requirements. i.e.  Stakeholders - Zone EMP and Environment &amp; Sustainability (ES) staff, applicable Defence SME and Product Directorates,  PAS PSS &amp; PAS Project Data Service.
Contractors must use the HOTO Plan &amp; Checklist located on Defence Intranet. The HOTO plan intends to provide explicit detail about applicable HOTO activities, compliance requirements, how criteria will be satisfied and what evidential material and/or documents are to be provided. A HOTO Plan &amp; Checklist template is provided on Defence Intranet for use when developing the HOTO plan/s. Contractor and project stakeholders must refer to the instructions and Project Lifecycle Criteria Instructions within this HOTO Plan &amp; Checklist document for additional guidance about content of the document and how it should be used throughout the project lifecycle.   
The HOTO Plan &amp; Checklist sets the minimum requirements for ensuring compliance and fitness-for-purpose at completion of works, and an efficient HOTO transition. Therefore the HOTO Plan &amp; Checklist should be regularly reviewed to ensure actions resulting from changes in project conditions and outcomes are agreed and documented.
If agreement on the above plans, HOTO criteria and evidential requirements cannot be reached between the PMCA / PM, Defence Representative and Contractor; the issue escalation process detailed in the project contract documents is to be followed and the matter is raised with the applicable accountable authority detailed in the HOTO RACI and project contract. e.g. for CFI projects unresolved issues may be raised in specified project meetings and escalated to PCGs and then for further decision, to the PGBs.
Note: Depending on the project type (HC, MC, DSC, D&amp;C or EWP) determination of applicable HOTO plan content and criteria will vary in timing within the project lifecycle   
                                                                               .  
Note: The PMCA / PM (in consultation and EMP &amp; PAS PSS) can determine a draft HOTO plan and checklist with proposed criteria selected (Applicable to the project) for inclusion in tender documents associated with later project phases. i.e. engagement with DSC or HC. </t>
  </si>
  <si>
    <r>
      <t xml:space="preserve">b.     </t>
    </r>
    <r>
      <rPr>
        <b/>
        <sz val="12"/>
        <color theme="1"/>
        <rFont val="Times New Roman"/>
        <family val="1"/>
      </rPr>
      <t xml:space="preserve"> Zone EMP Representative</t>
    </r>
    <r>
      <rPr>
        <sz val="12"/>
        <color theme="1"/>
        <rFont val="Times New Roman"/>
        <family val="1"/>
      </rPr>
      <t>. The Zone EMP representatives are responsible to contribute to key project activities, identify and raise project issues to the PMCA / PM for resolution and ensure appropriate SDD support is provided throughout the project lifecycle. At HOTO, the Zone EMP representative validates the HOTO Plan &amp; Checklist once completed by the contractor and PMCA / PM and prepares the HOTO submission and recommendation to the Defence Representative.</t>
    </r>
  </si>
  <si>
    <r>
      <t xml:space="preserve">26. </t>
    </r>
    <r>
      <rPr>
        <b/>
        <sz val="12"/>
        <color theme="1"/>
        <rFont val="Times New Roman"/>
        <family val="1"/>
      </rPr>
      <t>Selecting Criteria.</t>
    </r>
    <r>
      <rPr>
        <sz val="12"/>
        <color theme="1"/>
        <rFont val="Times New Roman"/>
        <family val="1"/>
      </rPr>
      <t xml:space="preserve">  At project commencement, the PMCA / PM, Zone EMP, PAS PSS and successful contractor must work through the proposed Project Lifecycle &amp; HOTO Plan criteria and evidence, to select or adjust where necessary and agree the HOTO requirements. This is achieved by selecting in the Status Required column, "required" when the criteria is applicable and required for HOTO or selecting "N/A" when the criteria is not applicable to the project &amp; HOTO. e.g. a Design Services Contract (DSC) Project Lifecycle &amp; HOTO Plan will not require criteria relating to construction. When criteria are selected as "N/A", that criteria line will grey-out and de-activate auto functions in the form.  </t>
    </r>
    <r>
      <rPr>
        <b/>
        <sz val="12"/>
        <color theme="1"/>
        <rFont val="Times New Roman"/>
        <family val="1"/>
      </rPr>
      <t>Note:</t>
    </r>
    <r>
      <rPr>
        <sz val="12"/>
        <color theme="1"/>
        <rFont val="Times New Roman"/>
        <family val="1"/>
      </rPr>
      <t xml:space="preserve"> It's beneficial if the PMCA / PM and Zone EMP pre-populate the Project Lifecycle &amp; HOTO Plan and evidence requirements in the pre-tender documents to minimise later adjustments.  If further gu</t>
    </r>
    <r>
      <rPr>
        <sz val="12"/>
        <rFont val="Times New Roman"/>
        <family val="1"/>
      </rPr>
      <t xml:space="preserve">idance is required about Project Lifecycle &amp; HOTO Plan criteria and evidence requirements, the Project Lifecycle Criteria Instructions provide additional detail and links </t>
    </r>
    <r>
      <rPr>
        <sz val="12"/>
        <color theme="1"/>
        <rFont val="Times New Roman"/>
        <family val="1"/>
      </rPr>
      <t>to relevant policy documents and manuals.  For ease of reference, Project Lifecycle &amp; HOTO Plan criteria have quick links to the corresponding section in the Project Lifecycle Criteria Instructions.  This is achieved by ‘clicking’ on the criteria item number in the left-hand column.    
Similarly, criteria in the Data Provision Checklist should be reviewed and criteria applicable to the project determined. i.e. An estate works project may not have to create or update an O&amp;MM or produce ASCONs due to the scope and nature of the works being delivered. Where DPC criteria / deliverables (rows) are not applicable or required for the project, "N/A" is to be selected in DPC column "D" - "Status Required". Refer to the DPC instructions Tab 7 for further information.</t>
    </r>
  </si>
  <si>
    <t>38. During DLP the contractor, PMCA / PM, PAS PSS and Zone EMP representative must work collaboratively towards clearing all actions recorded on the HOTO Caveat Logs and contractor’s defect list and rectification plan.  At the end of DLP, the PMCA / PM is to ensure that all DLP checklist criteria have been satisfied by the specified responsible person/s, suitable evidence of completion is provided and acceptance of DLP stakeholders is completed before forwarding to the Zone EMP representative for final approval.</t>
  </si>
  <si>
    <t>HOTO Version 7.6  Updated 25 Feb 2026
Sponsor: DG ESD &amp; DG CFI
Administrator: DELM
Contact: segservicedelivery.esddelm@defence.gov.au</t>
  </si>
  <si>
    <r>
      <t>All projects (where applicable) shall have a Commissioning and Handover Plan that includes appropriate Inspection &amp; Test Plan (ITP) for the commissioning of all equipment and systems.  Each ITP must have at least one Inspection &amp; Test Result (ITR), however, may have multiple where individual testing is required.  ITPs may form part of the contractor's Commissioning Plan. The results are to be recorded and form part of the Commissioning and Handover documentation.</t>
    </r>
    <r>
      <rPr>
        <sz val="12"/>
        <color rgb="FFFF0000"/>
        <rFont val="Times New Roman"/>
        <family val="1"/>
      </rPr>
      <t xml:space="preserve">
</t>
    </r>
    <r>
      <rPr>
        <sz val="12"/>
        <color theme="1"/>
        <rFont val="Times New Roman"/>
        <family val="1"/>
      </rPr>
      <t xml:space="preserve">
Where operator and/or maintainer training is required, a training plan and schedule must be developed where suitable notice and training material is provided to enable attendance and attainment of required competencies. The training plan must specify if/when components of training will be conducted during commissioning activities. 
</t>
    </r>
    <r>
      <rPr>
        <sz val="12"/>
        <rFont val="Times New Roman"/>
        <family val="1"/>
      </rPr>
      <t xml:space="preserve">When developing commissioning plans, ITPs and training plans; Contractors must liaise with PAS PSS to determine where PAS staff and/or maintenance representative need to be involved for the purpose of learning, training, isolations / connections and other applicable controls.  
Note: PAS Support for this criteria is not to approve or reject ITP and commissioning plans, it just relates to agreed consultation and inclusion where applicable </t>
    </r>
  </si>
  <si>
    <t>PAS PSS are to confirm that they have received sufficient information i.e. accurate shell records are created in GEMS, DLP outline maintenance plan, O&amp;MMs etc.; and have arrangements in place for PAS/Maintenance agent and MSPs to provide the required operational and maintenance support at the time of facility handover and occupation / use.
Where the receipt and processing of GEMS data has been completed, PAS must quickly progress development and submission of CCPs to replace extant support and maintenance arrangements.</t>
  </si>
  <si>
    <t xml:space="preserve">Asset shell records are the minimum data attributes required to create an initial record in the GEMS database that can be added to later and are created using the GDL.
The preliminary data required for creation of  initial records is to be  identified through a collaborative engagement between the PMCA and PSS. This data  may include: Asset details, Qty, physical location etc. 
GDLs  are to be completed to request asset shell creation for all new assets using the endorsed Data Requirements documentation (Estate Class Mapping Diagrams for all Estate Classes, EBI Numbering Plan for Levels and Spaces). This is done early in the project lifecycle to ensure all dependant activities are founded on accurate shell records to reduce latter complications.  Completed GDL requests are submitted to GEMS for processing. 
It may be beneficial for projects to request the creation of shell records for building assets earlier in the design phase once it is known how many new buildings may be required to ease the integration of EBIs into drawing Title block information.
Note: creating new asset shells relates to shell records for Building, Level, Space, Infrastructure, Equipment and Equipment Systems where these are known in the design phase. </t>
  </si>
  <si>
    <t xml:space="preserve">Submission of draft As Constructed drawings to PAS PSS with accompanying Assurance &amp; Validation Checklist for validation. </t>
  </si>
  <si>
    <t>Submission of draft updated and/or new MSP and Spaces Plan to PAS PSS with accompanying Assurance &amp; Validation Checklist for validation.</t>
  </si>
  <si>
    <r>
      <rPr>
        <b/>
        <sz val="11"/>
        <color theme="1"/>
        <rFont val="Calibri"/>
        <family val="2"/>
        <scheme val="minor"/>
      </rPr>
      <t xml:space="preserve">MSP. </t>
    </r>
    <r>
      <rPr>
        <sz val="11"/>
        <color theme="1"/>
        <rFont val="Calibri"/>
        <family val="2"/>
        <scheme val="minor"/>
      </rPr>
      <t xml:space="preserve"> It is the Contractor’s responsibility to supply the PAS Project Data Service with all required project data to enable PAS to Develop and/or update MSP’s IAW the SDMP to reflect all changes delivered via the project works.
</t>
    </r>
    <r>
      <rPr>
        <b/>
        <sz val="11"/>
        <color theme="1"/>
        <rFont val="Calibri"/>
        <family val="2"/>
        <scheme val="minor"/>
      </rPr>
      <t>Spaces Plans</t>
    </r>
    <r>
      <rPr>
        <sz val="11"/>
        <color theme="1"/>
        <rFont val="Calibri"/>
        <family val="2"/>
        <scheme val="minor"/>
      </rPr>
      <t>. These differ from ASCON architectural plans and are a requirement under the SDMP.  The space plans are used to create the GEMS-Geo geometries and underpin many other key datasets i.e. Fire Evacuation Plans.  Space plans have defined accuracy, content and presentation requirements.
Contractor’s  are to supply the PAS Project Data Service with all required project data to enable PAS to update space plans (for refurbishment projects) or create new plans, complying with the SDMP space plan specifications, for each building level.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</si>
</sst>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0.0"/>
    <numFmt numFmtId="165" formatCode="dd\ mmm\ yy"/>
    <numFmt numFmtId="166" formatCode="[$-14809]dddd\,\ d\ mmmm\ yyyy;@"/>
    <numFmt numFmtId="167" formatCode="[$-14809]d/m/yyyy;@"/>
    <numFmt numFmtId="168" formatCode="dd\ mmm\ yyyy"/>
    <numFmt numFmtId="169" formatCode="dd\ mmmm\ yyyy"/>
    <numFmt numFmtId="170" formatCode="[$-C09]dd\-mmm\-yy;@"/>
    <numFmt numFmtId="171" formatCode="#,##0.0"/>
    <numFmt numFmtId="172" formatCode="[$-F800]dddd\,\ mmmm\ dd\,\ yyyy"/>
  </numFmts>
  <fonts count="89" x14ac:knownFonts="1">
    <font>
      <sz val="11"/>
      <color theme="1"/>
      <name val="Calibri"/>
      <family val="2"/>
      <scheme val="minor"/>
    </font>
    <font>
      <b/>
      <sz val="16"/>
      <color theme="0"/>
      <name val="Times New Roman"/>
      <family val="1"/>
    </font>
    <font>
      <sz val="11"/>
      <color theme="0"/>
      <name val="Times New Roman"/>
      <family val="1"/>
    </font>
    <font>
      <sz val="11"/>
      <color theme="1"/>
      <name val="Times New Roman"/>
      <family val="1"/>
    </font>
    <font>
      <b/>
      <sz val="11"/>
      <color theme="1"/>
      <name val="Times New Roman"/>
      <family val="1"/>
    </font>
    <font>
      <b/>
      <sz val="11"/>
      <color theme="1"/>
      <name val="Calibri"/>
      <family val="2"/>
      <scheme val="minor"/>
    </font>
    <font>
      <sz val="10"/>
      <color theme="1"/>
      <name val="Times New Roman"/>
      <family val="1"/>
    </font>
    <font>
      <sz val="12"/>
      <color theme="1"/>
      <name val="Times New Roman"/>
      <family val="1"/>
    </font>
    <font>
      <i/>
      <sz val="11"/>
      <color theme="1"/>
      <name val="Times New Roman"/>
      <family val="1"/>
    </font>
    <font>
      <sz val="12"/>
      <color theme="0"/>
      <name val="Times New Roman"/>
      <family val="1"/>
    </font>
    <font>
      <u/>
      <sz val="11"/>
      <color theme="10"/>
      <name val="Calibri"/>
      <family val="2"/>
      <scheme val="minor"/>
    </font>
    <font>
      <sz val="11"/>
      <name val="Times New Roman"/>
      <family val="1"/>
    </font>
    <font>
      <sz val="11"/>
      <color theme="0"/>
      <name val="Calibri"/>
      <family val="2"/>
      <scheme val="minor"/>
    </font>
    <font>
      <sz val="8"/>
      <color theme="1"/>
      <name val="Times New Roman"/>
      <family val="1"/>
    </font>
    <font>
      <sz val="14"/>
      <color theme="1"/>
      <name val="Times New Roman"/>
      <family val="1"/>
    </font>
    <font>
      <b/>
      <sz val="9"/>
      <color theme="1"/>
      <name val="Times New Roman"/>
      <family val="1"/>
    </font>
    <font>
      <b/>
      <sz val="8"/>
      <color theme="1"/>
      <name val="Times New Roman"/>
      <family val="1"/>
    </font>
    <font>
      <b/>
      <sz val="8"/>
      <color rgb="FFFF0000"/>
      <name val="Times New Roman"/>
      <family val="1"/>
    </font>
    <font>
      <sz val="8"/>
      <name val="Times New Roman"/>
      <family val="1"/>
    </font>
    <font>
      <b/>
      <sz val="12"/>
      <color theme="1"/>
      <name val="Times New Roman"/>
      <family val="1"/>
    </font>
    <font>
      <sz val="12"/>
      <color rgb="FF000000"/>
      <name val="Times New Roman"/>
      <family val="1"/>
    </font>
    <font>
      <b/>
      <sz val="14"/>
      <name val="Times New Roman"/>
      <family val="1"/>
    </font>
    <font>
      <sz val="14"/>
      <color theme="0"/>
      <name val="Times New Roman"/>
      <family val="1"/>
    </font>
    <font>
      <b/>
      <sz val="12"/>
      <name val="Times New Roman"/>
      <family val="1"/>
    </font>
    <font>
      <i/>
      <sz val="11"/>
      <color rgb="FF002060"/>
      <name val="Times New Roman"/>
      <family val="1"/>
    </font>
    <font>
      <u/>
      <sz val="12"/>
      <color theme="10"/>
      <name val="Times New Roman"/>
      <family val="1"/>
    </font>
    <font>
      <b/>
      <sz val="11"/>
      <name val="Times New Roman"/>
      <family val="1"/>
    </font>
    <font>
      <sz val="11"/>
      <color rgb="FFFF0000"/>
      <name val="Times New Roman"/>
      <family val="1"/>
    </font>
    <font>
      <sz val="12"/>
      <name val="Times New Roman"/>
      <family val="1"/>
    </font>
    <font>
      <b/>
      <sz val="18"/>
      <name val="Times New Roman"/>
      <family val="1"/>
    </font>
    <font>
      <b/>
      <sz val="12"/>
      <color theme="0"/>
      <name val="Times New Roman"/>
      <family val="1"/>
    </font>
    <font>
      <sz val="11"/>
      <color rgb="FF002060"/>
      <name val="Times New Roman"/>
      <family val="1"/>
    </font>
    <font>
      <b/>
      <sz val="11"/>
      <color theme="0"/>
      <name val="Calibri"/>
      <family val="2"/>
      <scheme val="minor"/>
    </font>
    <font>
      <b/>
      <sz val="11"/>
      <color theme="0"/>
      <name val="Times New Roman"/>
      <family val="1"/>
    </font>
    <font>
      <sz val="12"/>
      <color rgb="FF0070C0"/>
      <name val="Times New Roman"/>
      <family val="1"/>
    </font>
    <font>
      <b/>
      <i/>
      <sz val="11"/>
      <color theme="1"/>
      <name val="Times New Roman"/>
      <family val="1"/>
    </font>
    <font>
      <u/>
      <sz val="11"/>
      <color theme="10"/>
      <name val="Times New Roman"/>
      <family val="1"/>
    </font>
    <font>
      <b/>
      <sz val="11"/>
      <color rgb="FFFF0000"/>
      <name val="Times New Roman"/>
      <family val="1"/>
    </font>
    <font>
      <b/>
      <sz val="8"/>
      <name val="Times New Roman"/>
      <family val="1"/>
    </font>
    <font>
      <b/>
      <sz val="8"/>
      <color rgb="FF0070C0"/>
      <name val="Times New Roman"/>
      <family val="1"/>
    </font>
    <font>
      <b/>
      <sz val="12"/>
      <color rgb="FF000000"/>
      <name val="Times New Roman"/>
      <family val="1"/>
    </font>
    <font>
      <b/>
      <u/>
      <sz val="12"/>
      <color theme="1"/>
      <name val="Times New Roman"/>
      <family val="1"/>
    </font>
    <font>
      <b/>
      <u/>
      <sz val="12"/>
      <color theme="10"/>
      <name val="Times New Roman"/>
      <family val="1"/>
    </font>
    <font>
      <b/>
      <sz val="9"/>
      <color indexed="81"/>
      <name val="Tahoma"/>
      <family val="2"/>
    </font>
    <font>
      <b/>
      <sz val="8"/>
      <color theme="0"/>
      <name val="Times New Roman"/>
      <family val="1"/>
    </font>
    <font>
      <sz val="9"/>
      <color indexed="81"/>
      <name val="Tahoma"/>
      <family val="2"/>
    </font>
    <font>
      <b/>
      <sz val="18"/>
      <color theme="0"/>
      <name val="Times New Roman"/>
      <family val="1"/>
    </font>
    <font>
      <u/>
      <sz val="12"/>
      <color theme="1"/>
      <name val="Times New Roman"/>
      <family val="1"/>
    </font>
    <font>
      <b/>
      <sz val="10"/>
      <name val="Times New Roman"/>
      <family val="1"/>
    </font>
    <font>
      <b/>
      <sz val="11"/>
      <color rgb="FFFA7D00"/>
      <name val="Calibri"/>
      <family val="2"/>
      <scheme val="minor"/>
    </font>
    <font>
      <u/>
      <sz val="11"/>
      <color theme="1"/>
      <name val="Times New Roman"/>
      <family val="1"/>
    </font>
    <font>
      <sz val="11"/>
      <color rgb="FF9C6500"/>
      <name val="Calibri"/>
      <family val="2"/>
      <scheme val="minor"/>
    </font>
    <font>
      <b/>
      <sz val="11"/>
      <color rgb="FFFFC000"/>
      <name val="Times New Roman"/>
      <family val="1"/>
    </font>
    <font>
      <sz val="11"/>
      <color rgb="FFFFC000"/>
      <name val="Times New Roman"/>
      <family val="1"/>
    </font>
    <font>
      <u/>
      <sz val="11"/>
      <name val="Times New Roman"/>
      <family val="1"/>
    </font>
    <font>
      <sz val="11"/>
      <color rgb="FF00B050"/>
      <name val="Times New Roman"/>
      <family val="1"/>
    </font>
    <font>
      <b/>
      <sz val="11"/>
      <color theme="0" tint="-0.249977111117893"/>
      <name val="Times New Roman"/>
      <family val="1"/>
    </font>
    <font>
      <sz val="12"/>
      <color rgb="FFFF0000"/>
      <name val="Times New Roman"/>
      <family val="1"/>
    </font>
    <font>
      <b/>
      <u/>
      <sz val="12"/>
      <color theme="4" tint="-0.499984740745262"/>
      <name val="Times New Roman"/>
      <family val="1"/>
    </font>
    <font>
      <i/>
      <u/>
      <sz val="10"/>
      <color theme="4" tint="-0.499984740745262"/>
      <name val="Times New Roman"/>
      <family val="1"/>
    </font>
    <font>
      <b/>
      <u/>
      <sz val="11"/>
      <color theme="4" tint="-0.499984740745262"/>
      <name val="Times New Roman"/>
      <family val="1"/>
    </font>
    <font>
      <u/>
      <sz val="11"/>
      <color theme="4" tint="-0.499984740745262"/>
      <name val="Times New Roman"/>
      <family val="1"/>
    </font>
    <font>
      <b/>
      <u/>
      <sz val="18"/>
      <color theme="4" tint="-0.499984740745262"/>
      <name val="Sitka Banner"/>
    </font>
    <font>
      <sz val="11"/>
      <name val="Sitka Banner"/>
    </font>
    <font>
      <sz val="11"/>
      <color theme="1"/>
      <name val="Sitka Banner"/>
    </font>
    <font>
      <sz val="11"/>
      <color rgb="FF00B050"/>
      <name val="Sitka Banner"/>
    </font>
    <font>
      <u/>
      <sz val="11"/>
      <color theme="4" tint="-0.499984740745262"/>
      <name val="Sitka Banner"/>
    </font>
    <font>
      <u/>
      <sz val="12"/>
      <color rgb="FF244061"/>
      <name val="Times New Roman"/>
      <family val="1"/>
    </font>
    <font>
      <sz val="12"/>
      <color theme="4"/>
      <name val="Times New Roman"/>
      <family val="1"/>
    </font>
    <font>
      <b/>
      <sz val="12"/>
      <color theme="0" tint="-0.249977111117893"/>
      <name val="Times New Roman"/>
      <family val="1"/>
    </font>
    <font>
      <u/>
      <sz val="12"/>
      <color theme="8"/>
      <name val="Times New Roman"/>
      <family val="1"/>
    </font>
    <font>
      <sz val="12"/>
      <color theme="8"/>
      <name val="Times New Roman"/>
      <family val="1"/>
    </font>
    <font>
      <b/>
      <sz val="12"/>
      <color theme="4" tint="-0.499984740745262"/>
      <name val="Times New Roman"/>
      <family val="1"/>
    </font>
    <font>
      <sz val="12"/>
      <color theme="4" tint="-0.499984740745262"/>
      <name val="Times New Roman"/>
      <family val="1"/>
    </font>
    <font>
      <b/>
      <sz val="10"/>
      <color theme="0"/>
      <name val="Times New Roman"/>
      <family val="1"/>
    </font>
    <font>
      <sz val="11"/>
      <name val="Calibri"/>
      <family val="2"/>
      <scheme val="minor"/>
    </font>
    <font>
      <sz val="11"/>
      <color rgb="FFFF0000"/>
      <name val="Calibri"/>
      <family val="2"/>
      <scheme val="minor"/>
    </font>
    <font>
      <b/>
      <sz val="11"/>
      <color rgb="FFFF0000"/>
      <name val="Calibri"/>
      <family val="2"/>
      <scheme val="minor"/>
    </font>
    <font>
      <sz val="8"/>
      <color rgb="FFFF0000"/>
      <name val="Times New Roman"/>
      <family val="1"/>
    </font>
    <font>
      <u/>
      <sz val="8"/>
      <name val="Times New Roman"/>
      <family val="1"/>
    </font>
    <font>
      <b/>
      <sz val="9"/>
      <name val="Times New Roman"/>
      <family val="1"/>
    </font>
    <font>
      <sz val="9"/>
      <name val="Times New Roman"/>
      <family val="1"/>
    </font>
    <font>
      <sz val="9"/>
      <name val="Calibri"/>
      <family val="2"/>
      <scheme val="minor"/>
    </font>
    <font>
      <b/>
      <u/>
      <sz val="11"/>
      <color theme="0"/>
      <name val="Times New Roman"/>
      <family val="1"/>
    </font>
    <font>
      <sz val="11"/>
      <color theme="0" tint="-0.249977111117893"/>
      <name val="Times New Roman"/>
      <family val="1"/>
    </font>
    <font>
      <u/>
      <sz val="11"/>
      <color theme="1"/>
      <name val="Calibri"/>
      <family val="2"/>
      <scheme val="minor"/>
    </font>
    <font>
      <sz val="9"/>
      <color indexed="81"/>
      <name val="Tahoma"/>
      <charset val="1"/>
    </font>
    <font>
      <sz val="9"/>
      <color rgb="FFFF0000"/>
      <name val="Times New Roman"/>
      <family val="1"/>
    </font>
    <font>
      <sz val="10"/>
      <color rgb="FF002060"/>
      <name val="Times New Roman"/>
      <family val="1"/>
    </font>
  </fonts>
  <fills count="25">
    <fill>
      <patternFill patternType="none"/>
    </fill>
    <fill>
      <patternFill patternType="gray125"/>
    </fill>
    <fill>
      <patternFill patternType="solid">
        <fgColor rgb="FF244061"/>
        <bgColor indexed="64"/>
      </patternFill>
    </fill>
    <fill>
      <patternFill patternType="solid">
        <fgColor theme="0" tint="-0.14999847407452621"/>
        <bgColor indexed="64"/>
      </patternFill>
    </fill>
    <fill>
      <patternFill patternType="solid">
        <fgColor theme="0"/>
        <bgColor indexed="64"/>
      </patternFill>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2"/>
        <bgColor indexed="64"/>
      </patternFill>
    </fill>
    <fill>
      <patternFill patternType="solid">
        <fgColor theme="4" tint="0.39997558519241921"/>
        <bgColor indexed="64"/>
      </patternFill>
    </fill>
    <fill>
      <patternFill patternType="solid">
        <fgColor rgb="FFF2F2F2"/>
      </patternFill>
    </fill>
    <fill>
      <patternFill patternType="solid">
        <fgColor rgb="FFFFEB9C"/>
      </patternFill>
    </fill>
    <fill>
      <patternFill patternType="solid">
        <fgColor rgb="FFA5A5A5"/>
      </patternFill>
    </fill>
    <fill>
      <patternFill patternType="solid">
        <fgColor rgb="FF003366"/>
        <bgColor indexed="64"/>
      </patternFill>
    </fill>
    <fill>
      <patternFill patternType="solid">
        <fgColor theme="0" tint="-0.14996795556505021"/>
        <bgColor indexed="64"/>
      </patternFill>
    </fill>
    <fill>
      <patternFill patternType="solid">
        <fgColor theme="0" tint="-0.34998626667073579"/>
        <bgColor indexed="64"/>
      </patternFill>
    </fill>
    <fill>
      <patternFill patternType="solid">
        <fgColor rgb="FF00206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1" tint="0.34998626667073579"/>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style="thin">
        <color indexed="64"/>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thin">
        <color auto="1"/>
      </left>
      <right style="medium">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auto="1"/>
      </right>
      <top style="medium">
        <color indexed="64"/>
      </top>
      <bottom style="thin">
        <color auto="1"/>
      </bottom>
      <diagonal/>
    </border>
    <border>
      <left/>
      <right/>
      <top style="thin">
        <color auto="1"/>
      </top>
      <bottom style="medium">
        <color indexed="64"/>
      </bottom>
      <diagonal/>
    </border>
    <border>
      <left/>
      <right/>
      <top style="medium">
        <color indexed="64"/>
      </top>
      <bottom style="medium">
        <color indexed="64"/>
      </bottom>
      <diagonal/>
    </border>
    <border>
      <left/>
      <right style="medium">
        <color indexed="64"/>
      </right>
      <top/>
      <bottom/>
      <diagonal/>
    </border>
  </borders>
  <cellStyleXfs count="5">
    <xf numFmtId="0" fontId="0" fillId="0" borderId="0"/>
    <xf numFmtId="0" fontId="10" fillId="0" borderId="0" applyNumberFormat="0" applyFill="0" applyBorder="0" applyAlignment="0" applyProtection="0"/>
    <xf numFmtId="0" fontId="49" fillId="15" borderId="39" applyNumberFormat="0" applyAlignment="0" applyProtection="0"/>
    <xf numFmtId="0" fontId="51" fillId="16" borderId="0" applyNumberFormat="0" applyBorder="0" applyAlignment="0" applyProtection="0"/>
    <xf numFmtId="0" fontId="32" fillId="17" borderId="40" applyNumberFormat="0" applyAlignment="0" applyProtection="0"/>
  </cellStyleXfs>
  <cellXfs count="812">
    <xf numFmtId="0" fontId="0" fillId="0" borderId="0" xfId="0"/>
    <xf numFmtId="0" fontId="1" fillId="2" borderId="0" xfId="0" applyFont="1" applyFill="1" applyAlignment="1">
      <alignment horizontal="left" vertical="top"/>
    </xf>
    <xf numFmtId="0" fontId="2" fillId="2" borderId="0" xfId="0" applyFont="1" applyFill="1" applyAlignment="1">
      <alignment horizontal="center" vertical="top" wrapText="1"/>
    </xf>
    <xf numFmtId="0" fontId="3" fillId="0" borderId="0" xfId="0" applyFont="1" applyAlignment="1">
      <alignment wrapText="1"/>
    </xf>
    <xf numFmtId="0" fontId="3" fillId="0" borderId="0" xfId="0" applyFont="1"/>
    <xf numFmtId="0" fontId="3" fillId="0" borderId="1" xfId="0" applyFont="1" applyBorder="1" applyAlignment="1">
      <alignment vertical="top" wrapText="1"/>
    </xf>
    <xf numFmtId="0" fontId="3" fillId="0" borderId="0" xfId="0" applyFont="1" applyAlignment="1">
      <alignment vertical="top" wrapText="1"/>
    </xf>
    <xf numFmtId="0" fontId="3" fillId="0" borderId="0" xfId="0" applyFont="1" applyAlignment="1">
      <alignment horizontal="center"/>
    </xf>
    <xf numFmtId="0" fontId="3" fillId="0" borderId="1" xfId="0" applyFont="1" applyBorder="1" applyAlignment="1">
      <alignment horizontal="center" vertical="top" wrapText="1"/>
    </xf>
    <xf numFmtId="0" fontId="3" fillId="0" borderId="0" xfId="0" applyFont="1" applyAlignment="1">
      <alignment horizontal="left" vertical="center" wrapText="1" indent="1"/>
    </xf>
    <xf numFmtId="0" fontId="3" fillId="0" borderId="0" xfId="0" applyFont="1" applyAlignment="1">
      <alignment horizontal="left" vertical="center" indent="1"/>
    </xf>
    <xf numFmtId="0" fontId="0" fillId="0" borderId="0" xfId="0" applyAlignment="1">
      <alignment horizontal="left" vertical="center" indent="1"/>
    </xf>
    <xf numFmtId="0" fontId="1" fillId="2" borderId="0" xfId="0" applyFont="1" applyFill="1" applyAlignment="1">
      <alignment horizontal="left"/>
    </xf>
    <xf numFmtId="0" fontId="6" fillId="0" borderId="0" xfId="0" applyFont="1"/>
    <xf numFmtId="0" fontId="2" fillId="0" borderId="0" xfId="0" applyFont="1" applyAlignment="1">
      <alignment horizontal="center" vertical="top" wrapText="1"/>
    </xf>
    <xf numFmtId="0" fontId="3" fillId="0" borderId="0" xfId="0" applyFont="1" applyAlignment="1">
      <alignment vertical="center" wrapText="1"/>
    </xf>
    <xf numFmtId="0" fontId="3" fillId="0" borderId="0" xfId="0" applyFont="1" applyAlignment="1">
      <alignment horizontal="left" vertical="top"/>
    </xf>
    <xf numFmtId="0" fontId="11" fillId="0" borderId="0" xfId="0" applyFont="1" applyAlignment="1">
      <alignment horizontal="center" vertical="top" wrapText="1"/>
    </xf>
    <xf numFmtId="0" fontId="11" fillId="0" borderId="0" xfId="0" applyFont="1" applyAlignment="1">
      <alignment wrapText="1"/>
    </xf>
    <xf numFmtId="0" fontId="0" fillId="0" borderId="0" xfId="0" applyAlignment="1">
      <alignment vertical="top"/>
    </xf>
    <xf numFmtId="0" fontId="7" fillId="0" borderId="0" xfId="0" applyFont="1" applyAlignment="1">
      <alignment horizontal="left" vertical="top" wrapText="1"/>
    </xf>
    <xf numFmtId="0" fontId="7" fillId="0" borderId="0" xfId="0" applyFont="1"/>
    <xf numFmtId="0" fontId="4" fillId="0" borderId="0" xfId="0" applyFont="1"/>
    <xf numFmtId="0" fontId="19" fillId="0" borderId="0" xfId="0" applyFont="1" applyAlignment="1">
      <alignment vertical="center"/>
    </xf>
    <xf numFmtId="0" fontId="1" fillId="0" borderId="0" xfId="0" applyFont="1" applyAlignment="1">
      <alignment horizontal="left" vertical="top"/>
    </xf>
    <xf numFmtId="0" fontId="7" fillId="0" borderId="1" xfId="0" applyFont="1" applyBorder="1" applyAlignment="1">
      <alignment vertical="top" wrapText="1"/>
    </xf>
    <xf numFmtId="0" fontId="20" fillId="0" borderId="1" xfId="0" applyFont="1" applyBorder="1" applyAlignment="1">
      <alignment vertical="top" wrapText="1"/>
    </xf>
    <xf numFmtId="0" fontId="21" fillId="0" borderId="0" xfId="0" applyFont="1" applyAlignment="1">
      <alignment horizontal="left" vertical="top"/>
    </xf>
    <xf numFmtId="0" fontId="22" fillId="0" borderId="0" xfId="0" applyFont="1" applyAlignment="1">
      <alignment horizontal="center" vertical="top" wrapText="1"/>
    </xf>
    <xf numFmtId="0" fontId="14" fillId="0" borderId="0" xfId="0" applyFont="1" applyAlignment="1">
      <alignment wrapText="1"/>
    </xf>
    <xf numFmtId="0" fontId="24" fillId="0" borderId="1" xfId="0" applyFont="1" applyBorder="1" applyAlignment="1">
      <alignment horizontal="left" vertical="center" wrapText="1"/>
    </xf>
    <xf numFmtId="0" fontId="11" fillId="0" borderId="0" xfId="0" applyFont="1" applyAlignment="1">
      <alignment horizontal="center" vertical="center" wrapText="1"/>
    </xf>
    <xf numFmtId="0" fontId="4" fillId="0" borderId="0" xfId="0" applyFont="1" applyAlignment="1">
      <alignment horizontal="center" vertical="top" wrapText="1"/>
    </xf>
    <xf numFmtId="0" fontId="0" fillId="0" borderId="0" xfId="0" applyAlignment="1">
      <alignment wrapText="1"/>
    </xf>
    <xf numFmtId="0" fontId="3" fillId="0" borderId="0" xfId="0" applyFont="1" applyAlignment="1">
      <alignment horizontal="center" wrapText="1"/>
    </xf>
    <xf numFmtId="0" fontId="27" fillId="0" borderId="0" xfId="0" applyFont="1"/>
    <xf numFmtId="0" fontId="7" fillId="0" borderId="5" xfId="0" applyFont="1" applyBorder="1" applyAlignment="1">
      <alignment horizontal="left" vertical="top" wrapText="1"/>
    </xf>
    <xf numFmtId="165" fontId="26"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indent="1"/>
    </xf>
    <xf numFmtId="0" fontId="3" fillId="3" borderId="1" xfId="0" applyFont="1" applyFill="1" applyBorder="1" applyAlignment="1">
      <alignment horizontal="left" vertical="center" wrapText="1" indent="1"/>
    </xf>
    <xf numFmtId="0" fontId="11" fillId="3" borderId="1" xfId="0" applyFont="1" applyFill="1" applyBorder="1" applyAlignment="1">
      <alignment horizontal="left" vertical="center" wrapText="1" indent="1"/>
    </xf>
    <xf numFmtId="0" fontId="7" fillId="3" borderId="1" xfId="0" applyFont="1" applyFill="1" applyBorder="1" applyAlignment="1">
      <alignment vertical="center" wrapText="1"/>
    </xf>
    <xf numFmtId="0" fontId="2" fillId="4" borderId="0" xfId="0" applyFont="1" applyFill="1" applyAlignment="1">
      <alignment vertical="top" wrapText="1"/>
    </xf>
    <xf numFmtId="0" fontId="2" fillId="4" borderId="0" xfId="0" applyFont="1" applyFill="1" applyAlignment="1"/>
    <xf numFmtId="0" fontId="3" fillId="3" borderId="1" xfId="0" applyFont="1" applyFill="1" applyBorder="1" applyAlignment="1">
      <alignment horizontal="center" vertical="top" wrapText="1"/>
    </xf>
    <xf numFmtId="0" fontId="3" fillId="0" borderId="1" xfId="0" applyFont="1" applyBorder="1" applyAlignment="1">
      <alignment horizontal="left" vertical="top" wrapText="1"/>
    </xf>
    <xf numFmtId="0" fontId="7" fillId="0" borderId="0" xfId="0" applyFont="1" applyBorder="1" applyAlignment="1">
      <alignment horizontal="left" vertical="top" wrapText="1"/>
    </xf>
    <xf numFmtId="0" fontId="31" fillId="3" borderId="1" xfId="0" applyFont="1" applyFill="1" applyBorder="1" applyAlignment="1">
      <alignment horizontal="left" vertical="center" wrapText="1"/>
    </xf>
    <xf numFmtId="0" fontId="0" fillId="0" borderId="0" xfId="0" applyAlignment="1"/>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4" fillId="0" borderId="0" xfId="0" applyFont="1" applyBorder="1" applyAlignment="1">
      <alignment horizontal="left" vertical="center" indent="1"/>
    </xf>
    <xf numFmtId="0" fontId="19" fillId="0" borderId="0" xfId="0" applyFont="1"/>
    <xf numFmtId="166" fontId="3" fillId="0" borderId="0" xfId="0" applyNumberFormat="1" applyFont="1" applyBorder="1" applyAlignment="1">
      <alignment vertical="center"/>
    </xf>
    <xf numFmtId="0" fontId="4" fillId="0" borderId="0" xfId="0" applyFont="1" applyBorder="1" applyAlignment="1">
      <alignment horizontal="left" vertical="top"/>
    </xf>
    <xf numFmtId="0" fontId="4" fillId="0" borderId="0" xfId="0" applyFont="1" applyBorder="1" applyAlignment="1">
      <alignment horizontal="left" vertical="center"/>
    </xf>
    <xf numFmtId="0" fontId="33" fillId="4" borderId="0" xfId="0" applyFont="1" applyFill="1" applyAlignment="1"/>
    <xf numFmtId="0" fontId="26" fillId="0" borderId="0" xfId="0" applyFont="1"/>
    <xf numFmtId="0" fontId="3" fillId="0" borderId="0" xfId="0" applyFont="1" applyBorder="1" applyAlignment="1">
      <alignment horizontal="left" vertical="top"/>
    </xf>
    <xf numFmtId="0" fontId="19" fillId="0" borderId="5" xfId="0" applyFont="1" applyBorder="1" applyAlignment="1">
      <alignment horizontal="left" vertical="center"/>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165" fontId="7" fillId="0" borderId="5" xfId="0" applyNumberFormat="1" applyFont="1" applyBorder="1" applyAlignment="1">
      <alignment horizontal="center" vertical="center" wrapText="1"/>
    </xf>
    <xf numFmtId="0" fontId="34" fillId="0" borderId="5" xfId="0" applyFont="1" applyBorder="1" applyAlignment="1">
      <alignment horizontal="left" vertical="center" wrapText="1" indent="1"/>
    </xf>
    <xf numFmtId="0" fontId="9" fillId="4" borderId="0" xfId="0" applyFont="1" applyFill="1" applyAlignment="1">
      <alignment vertical="top" wrapText="1"/>
    </xf>
    <xf numFmtId="0" fontId="29" fillId="0" borderId="0" xfId="0" applyFont="1" applyAlignment="1">
      <alignment horizontal="left" vertical="top"/>
    </xf>
    <xf numFmtId="0" fontId="28" fillId="0" borderId="0" xfId="0" applyFont="1" applyFill="1" applyBorder="1" applyAlignment="1">
      <alignment horizontal="left" vertical="top" wrapText="1"/>
    </xf>
    <xf numFmtId="0" fontId="28" fillId="0" borderId="0" xfId="0" applyFont="1" applyFill="1" applyBorder="1" applyAlignment="1">
      <alignment horizontal="center" vertical="top" wrapText="1"/>
    </xf>
    <xf numFmtId="0" fontId="28" fillId="0" borderId="0" xfId="0" applyFont="1" applyBorder="1"/>
    <xf numFmtId="0" fontId="3" fillId="0" borderId="0" xfId="0" applyFont="1" applyAlignment="1">
      <alignment horizontal="center" vertical="center" wrapText="1"/>
    </xf>
    <xf numFmtId="0" fontId="23" fillId="0" borderId="0" xfId="0" applyFont="1" applyFill="1" applyBorder="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xf>
    <xf numFmtId="0" fontId="12" fillId="0" borderId="0" xfId="0" applyFont="1"/>
    <xf numFmtId="0" fontId="2" fillId="0" borderId="0" xfId="0" applyFont="1" applyAlignment="1">
      <alignment horizontal="left" vertical="center" wrapText="1" indent="1"/>
    </xf>
    <xf numFmtId="0" fontId="11" fillId="0" borderId="1" xfId="0" applyFont="1" applyBorder="1" applyAlignment="1">
      <alignment horizontal="left" vertical="top" wrapText="1"/>
    </xf>
    <xf numFmtId="0" fontId="14" fillId="10" borderId="8" xfId="0" applyFont="1" applyFill="1" applyBorder="1" applyAlignment="1">
      <alignment horizontal="center" wrapText="1"/>
    </xf>
    <xf numFmtId="0" fontId="3" fillId="4" borderId="0" xfId="0" applyFont="1" applyFill="1"/>
    <xf numFmtId="0" fontId="15" fillId="0" borderId="6" xfId="0" applyFont="1" applyFill="1" applyBorder="1" applyAlignment="1">
      <alignment horizontal="center" textRotation="90" wrapText="1"/>
    </xf>
    <xf numFmtId="0" fontId="13" fillId="4" borderId="9" xfId="0" applyFont="1" applyFill="1" applyBorder="1" applyAlignment="1">
      <alignment horizontal="center" vertical="center" wrapText="1"/>
    </xf>
    <xf numFmtId="0" fontId="13" fillId="4" borderId="9" xfId="0" applyFont="1" applyFill="1" applyBorder="1" applyAlignment="1">
      <alignment horizontal="center" vertical="center"/>
    </xf>
    <xf numFmtId="0" fontId="37" fillId="4" borderId="0" xfId="0" applyFont="1" applyFill="1"/>
    <xf numFmtId="0" fontId="18" fillId="4" borderId="4" xfId="0" applyFont="1" applyFill="1" applyBorder="1" applyAlignment="1">
      <alignment horizontal="left" vertical="center" wrapText="1"/>
    </xf>
    <xf numFmtId="0" fontId="3" fillId="0" borderId="1" xfId="0" applyFont="1" applyBorder="1" applyAlignment="1">
      <alignment horizontal="left" vertical="center" wrapText="1"/>
    </xf>
    <xf numFmtId="0" fontId="1" fillId="2" borderId="0" xfId="0" applyFont="1" applyFill="1" applyAlignment="1">
      <alignment vertical="top" wrapText="1"/>
    </xf>
    <xf numFmtId="165" fontId="30" fillId="2" borderId="0" xfId="0" applyNumberFormat="1" applyFont="1" applyFill="1" applyAlignment="1">
      <alignment horizontal="left" wrapText="1" indent="1"/>
    </xf>
    <xf numFmtId="0" fontId="7" fillId="0" borderId="0" xfId="0" applyFont="1" applyAlignment="1">
      <alignment vertical="top" wrapText="1"/>
    </xf>
    <xf numFmtId="0" fontId="19" fillId="0" borderId="0" xfId="0" applyFont="1" applyAlignment="1">
      <alignment vertical="top" wrapText="1"/>
    </xf>
    <xf numFmtId="0" fontId="0" fillId="0" borderId="0" xfId="0" applyAlignment="1">
      <alignment vertical="top" wrapText="1"/>
    </xf>
    <xf numFmtId="0" fontId="0" fillId="0" borderId="0" xfId="0" applyAlignment="1">
      <alignment horizontal="left" vertical="top"/>
    </xf>
    <xf numFmtId="0" fontId="41" fillId="0" borderId="0" xfId="0" applyFont="1" applyAlignment="1">
      <alignment vertical="top" wrapText="1"/>
    </xf>
    <xf numFmtId="0" fontId="36" fillId="0" borderId="1" xfId="1" applyFont="1" applyBorder="1" applyAlignment="1">
      <alignment horizontal="left" vertical="top" wrapText="1"/>
    </xf>
    <xf numFmtId="164" fontId="36" fillId="0" borderId="1" xfId="1" applyNumberFormat="1" applyFont="1" applyBorder="1" applyAlignment="1">
      <alignment horizontal="left" vertical="top" wrapText="1"/>
    </xf>
    <xf numFmtId="0" fontId="26" fillId="10" borderId="1" xfId="0" applyFont="1" applyFill="1" applyBorder="1" applyAlignment="1">
      <alignment horizontal="center" vertical="top" wrapText="1"/>
    </xf>
    <xf numFmtId="0" fontId="3" fillId="0" borderId="0" xfId="0" applyFont="1" applyAlignment="1">
      <alignment vertical="top"/>
    </xf>
    <xf numFmtId="0" fontId="42" fillId="0" borderId="0" xfId="1" applyFont="1" applyAlignment="1">
      <alignment vertical="center"/>
    </xf>
    <xf numFmtId="0" fontId="15" fillId="0" borderId="15" xfId="0" applyFont="1" applyFill="1" applyBorder="1" applyAlignment="1">
      <alignment horizontal="center" textRotation="90" wrapText="1"/>
    </xf>
    <xf numFmtId="0" fontId="15" fillId="6" borderId="22" xfId="0" applyFont="1" applyFill="1" applyBorder="1" applyAlignment="1">
      <alignment horizontal="left" textRotation="90" wrapText="1"/>
    </xf>
    <xf numFmtId="0" fontId="15" fillId="6" borderId="0" xfId="0" applyFont="1" applyFill="1" applyBorder="1" applyAlignment="1">
      <alignment horizontal="left" textRotation="90" wrapText="1"/>
    </xf>
    <xf numFmtId="0" fontId="17" fillId="3" borderId="4"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38" fillId="3" borderId="4"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26" fillId="10" borderId="1" xfId="0" applyFont="1" applyFill="1" applyBorder="1" applyAlignment="1">
      <alignment horizontal="left" vertical="top"/>
    </xf>
    <xf numFmtId="0" fontId="26" fillId="10" borderId="6" xfId="0" applyFont="1" applyFill="1" applyBorder="1" applyAlignment="1">
      <alignment horizontal="left" vertical="top"/>
    </xf>
    <xf numFmtId="0" fontId="26" fillId="10" borderId="1" xfId="0" applyFont="1" applyFill="1" applyBorder="1" applyAlignment="1">
      <alignment horizontal="left" vertical="top" wrapText="1"/>
    </xf>
    <xf numFmtId="0" fontId="26" fillId="10" borderId="1" xfId="0" applyFont="1" applyFill="1" applyBorder="1" applyAlignment="1">
      <alignment horizontal="center" vertical="top" wrapText="1"/>
    </xf>
    <xf numFmtId="0" fontId="26" fillId="10" borderId="6" xfId="0" applyFont="1" applyFill="1" applyBorder="1" applyAlignment="1">
      <alignment horizontal="left" vertical="top" wrapText="1"/>
    </xf>
    <xf numFmtId="0" fontId="11" fillId="0" borderId="2" xfId="0" applyFont="1" applyBorder="1" applyAlignment="1">
      <alignment horizontal="left" vertical="top" wrapText="1"/>
    </xf>
    <xf numFmtId="0" fontId="26" fillId="0" borderId="0" xfId="0" applyFont="1" applyAlignment="1">
      <alignment horizontal="left" vertical="top"/>
    </xf>
    <xf numFmtId="168" fontId="3" fillId="0" borderId="0" xfId="0" applyNumberFormat="1" applyFont="1" applyAlignment="1">
      <alignment wrapText="1"/>
    </xf>
    <xf numFmtId="169" fontId="26" fillId="10" borderId="1" xfId="0" applyNumberFormat="1" applyFont="1" applyFill="1" applyBorder="1" applyAlignment="1">
      <alignment horizontal="center" vertical="top" wrapText="1"/>
    </xf>
    <xf numFmtId="169" fontId="26" fillId="3" borderId="1" xfId="0" applyNumberFormat="1" applyFont="1" applyFill="1" applyBorder="1" applyAlignment="1">
      <alignment horizontal="center" vertical="center" wrapText="1"/>
    </xf>
    <xf numFmtId="169" fontId="3" fillId="0" borderId="1" xfId="0" applyNumberFormat="1" applyFont="1" applyBorder="1" applyAlignment="1">
      <alignment horizontal="center" vertical="top" wrapText="1"/>
    </xf>
    <xf numFmtId="169" fontId="3" fillId="0" borderId="0" xfId="0" applyNumberFormat="1" applyFont="1" applyAlignment="1">
      <alignment horizontal="center" wrapText="1"/>
    </xf>
    <xf numFmtId="169" fontId="11" fillId="0" borderId="1" xfId="0" applyNumberFormat="1" applyFont="1" applyFill="1" applyBorder="1" applyAlignment="1">
      <alignment horizontal="center" vertical="top" wrapText="1"/>
    </xf>
    <xf numFmtId="0" fontId="11" fillId="0" borderId="1" xfId="0" applyFont="1" applyFill="1" applyBorder="1" applyAlignment="1">
      <alignment horizontal="left" vertical="top" wrapText="1"/>
    </xf>
    <xf numFmtId="14" fontId="11" fillId="0" borderId="1" xfId="0" applyNumberFormat="1" applyFont="1" applyFill="1" applyBorder="1" applyAlignment="1">
      <alignment horizontal="center" vertical="top" wrapText="1"/>
    </xf>
    <xf numFmtId="0" fontId="38" fillId="0" borderId="0" xfId="0" applyFont="1" applyAlignment="1">
      <alignment horizontal="left" vertical="top"/>
    </xf>
    <xf numFmtId="0" fontId="4" fillId="0" borderId="0" xfId="0" applyFont="1" applyAlignment="1">
      <alignment horizontal="left" indent="1"/>
    </xf>
    <xf numFmtId="0" fontId="3" fillId="0" borderId="0" xfId="0" applyFont="1" applyAlignment="1">
      <alignment horizontal="left" indent="2"/>
    </xf>
    <xf numFmtId="0" fontId="30" fillId="0" borderId="0" xfId="0" applyFont="1" applyAlignment="1">
      <alignment horizontal="center" vertical="top" wrapText="1"/>
    </xf>
    <xf numFmtId="0" fontId="13" fillId="0" borderId="0" xfId="0" applyFont="1" applyAlignment="1">
      <alignment vertical="top"/>
    </xf>
    <xf numFmtId="0" fontId="46" fillId="2" borderId="0" xfId="0" applyFont="1" applyFill="1" applyAlignment="1">
      <alignment horizontal="left"/>
    </xf>
    <xf numFmtId="0" fontId="38" fillId="0" borderId="0" xfId="0" applyFont="1" applyFill="1" applyBorder="1" applyAlignment="1">
      <alignment horizontal="left" vertical="top"/>
    </xf>
    <xf numFmtId="0" fontId="13" fillId="0" borderId="0" xfId="0" applyFont="1" applyAlignment="1">
      <alignment wrapText="1"/>
    </xf>
    <xf numFmtId="0" fontId="13" fillId="0" borderId="0" xfId="0" applyFont="1"/>
    <xf numFmtId="0" fontId="48" fillId="0" borderId="1" xfId="0" applyFont="1" applyBorder="1" applyAlignment="1">
      <alignment horizontal="center" vertical="top" wrapText="1"/>
    </xf>
    <xf numFmtId="0" fontId="15" fillId="6" borderId="12" xfId="0" applyFont="1" applyFill="1" applyBorder="1" applyAlignment="1">
      <alignment horizontal="left" textRotation="90" wrapText="1"/>
    </xf>
    <xf numFmtId="0" fontId="3" fillId="0" borderId="1" xfId="0" applyFont="1" applyFill="1" applyBorder="1" applyAlignment="1">
      <alignment horizontal="left" vertical="top" wrapText="1"/>
    </xf>
    <xf numFmtId="0" fontId="7" fillId="3" borderId="2" xfId="0" applyFont="1" applyFill="1" applyBorder="1" applyAlignment="1">
      <alignment vertical="center"/>
    </xf>
    <xf numFmtId="0" fontId="7" fillId="3" borderId="4" xfId="0" applyFont="1" applyFill="1" applyBorder="1" applyAlignment="1">
      <alignment vertical="center"/>
    </xf>
    <xf numFmtId="0" fontId="7" fillId="3" borderId="2" xfId="0" applyFont="1" applyFill="1" applyBorder="1" applyAlignment="1">
      <alignment vertical="center" wrapText="1"/>
    </xf>
    <xf numFmtId="0" fontId="7" fillId="3" borderId="4" xfId="0" applyFont="1" applyFill="1" applyBorder="1" applyAlignment="1">
      <alignment vertical="center" wrapText="1"/>
    </xf>
    <xf numFmtId="0" fontId="23" fillId="0" borderId="0" xfId="0" applyFont="1" applyFill="1" applyAlignment="1">
      <alignment vertical="top" wrapText="1"/>
    </xf>
    <xf numFmtId="0" fontId="38" fillId="10" borderId="17" xfId="0" applyFont="1" applyFill="1" applyBorder="1" applyAlignment="1">
      <alignment horizontal="left" vertical="center" wrapText="1"/>
    </xf>
    <xf numFmtId="0" fontId="0" fillId="0" borderId="29" xfId="0" applyBorder="1" applyAlignment="1">
      <alignment horizontal="center"/>
    </xf>
    <xf numFmtId="0" fontId="0" fillId="0" borderId="30" xfId="0" applyBorder="1" applyAlignment="1">
      <alignment horizontal="center"/>
    </xf>
    <xf numFmtId="0" fontId="0" fillId="0" borderId="0" xfId="0" applyAlignment="1">
      <alignment horizontal="center"/>
    </xf>
    <xf numFmtId="0" fontId="5" fillId="14" borderId="28" xfId="0" applyFont="1" applyFill="1" applyBorder="1" applyAlignment="1">
      <alignment horizontal="center" vertical="center"/>
    </xf>
    <xf numFmtId="0" fontId="5" fillId="14" borderId="32" xfId="0" applyFont="1" applyFill="1" applyBorder="1" applyAlignment="1">
      <alignment horizontal="center" vertical="center"/>
    </xf>
    <xf numFmtId="0" fontId="5" fillId="14" borderId="8" xfId="0" applyNumberFormat="1" applyFont="1" applyFill="1" applyBorder="1" applyAlignment="1">
      <alignment horizontal="center" vertical="center" wrapText="1"/>
    </xf>
    <xf numFmtId="0" fontId="5" fillId="14" borderId="31" xfId="0" applyFont="1" applyFill="1" applyBorder="1" applyAlignment="1">
      <alignment horizontal="center" vertical="center" wrapText="1"/>
    </xf>
    <xf numFmtId="0" fontId="5" fillId="14" borderId="18" xfId="0" applyFont="1" applyFill="1" applyBorder="1" applyAlignment="1">
      <alignment horizontal="center" vertical="center" wrapText="1"/>
    </xf>
    <xf numFmtId="0" fontId="5" fillId="14" borderId="28" xfId="0" applyFont="1" applyFill="1" applyBorder="1" applyAlignment="1">
      <alignment horizontal="center" vertical="center" wrapText="1"/>
    </xf>
    <xf numFmtId="170" fontId="0" fillId="0" borderId="29" xfId="0" applyNumberFormat="1" applyBorder="1" applyAlignment="1">
      <alignment horizont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31" fillId="0" borderId="2" xfId="0" applyFont="1" applyFill="1" applyBorder="1" applyAlignment="1">
      <alignment horizontal="left" vertical="center" wrapText="1"/>
    </xf>
    <xf numFmtId="0" fontId="37" fillId="3" borderId="3" xfId="0" applyFont="1" applyFill="1" applyBorder="1" applyAlignment="1">
      <alignment horizontal="left" vertical="top" wrapText="1"/>
    </xf>
    <xf numFmtId="0" fontId="3" fillId="3" borderId="1" xfId="0" applyFont="1" applyFill="1" applyBorder="1"/>
    <xf numFmtId="0" fontId="3" fillId="0" borderId="4" xfId="0" applyFont="1" applyFill="1" applyBorder="1" applyAlignment="1">
      <alignment vertical="top"/>
    </xf>
    <xf numFmtId="0" fontId="3" fillId="0" borderId="1" xfId="0" applyFont="1" applyBorder="1"/>
    <xf numFmtId="0" fontId="3" fillId="4" borderId="4" xfId="0" applyFont="1" applyFill="1" applyBorder="1" applyAlignment="1">
      <alignment vertical="top"/>
    </xf>
    <xf numFmtId="0" fontId="3" fillId="0" borderId="1" xfId="0" applyFont="1" applyBorder="1" applyAlignment="1">
      <alignment vertical="center" wrapText="1"/>
    </xf>
    <xf numFmtId="0" fontId="3" fillId="0" borderId="1" xfId="0" applyFont="1" applyBorder="1" applyAlignment="1">
      <alignment wrapText="1"/>
    </xf>
    <xf numFmtId="0" fontId="11" fillId="4" borderId="3" xfId="0" applyFont="1" applyFill="1" applyBorder="1" applyAlignment="1">
      <alignment vertical="top" wrapText="1"/>
    </xf>
    <xf numFmtId="0" fontId="3" fillId="3" borderId="1" xfId="0" applyFont="1" applyFill="1" applyBorder="1" applyAlignment="1">
      <alignment wrapText="1"/>
    </xf>
    <xf numFmtId="0" fontId="11" fillId="4" borderId="27" xfId="0" applyFont="1" applyFill="1" applyBorder="1" applyAlignment="1">
      <alignment vertical="top" wrapText="1"/>
    </xf>
    <xf numFmtId="0" fontId="3" fillId="0" borderId="27" xfId="3" applyFont="1" applyFill="1" applyBorder="1" applyAlignment="1">
      <alignment vertical="top" wrapText="1"/>
    </xf>
    <xf numFmtId="0" fontId="11" fillId="4" borderId="3" xfId="0" applyFont="1" applyFill="1" applyBorder="1" applyAlignment="1">
      <alignment horizontal="left" vertical="top" wrapText="1"/>
    </xf>
    <xf numFmtId="0" fontId="11" fillId="4" borderId="1" xfId="0" applyFont="1" applyFill="1" applyBorder="1" applyAlignment="1">
      <alignment vertical="top" wrapText="1"/>
    </xf>
    <xf numFmtId="0" fontId="3" fillId="0" borderId="1" xfId="0" applyFont="1" applyFill="1" applyBorder="1" applyAlignment="1">
      <alignment vertical="top" wrapText="1"/>
    </xf>
    <xf numFmtId="0" fontId="3" fillId="4"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0" fillId="0" borderId="0" xfId="0" applyAlignment="1">
      <alignment vertical="center" wrapText="1"/>
    </xf>
    <xf numFmtId="0" fontId="0" fillId="0" borderId="28" xfId="0" applyBorder="1" applyAlignment="1">
      <alignment horizontal="center"/>
    </xf>
    <xf numFmtId="170" fontId="0" fillId="0" borderId="28" xfId="0" applyNumberFormat="1" applyBorder="1" applyAlignment="1">
      <alignment horizontal="center"/>
    </xf>
    <xf numFmtId="0" fontId="0" fillId="0" borderId="9" xfId="0" applyBorder="1" applyAlignment="1">
      <alignment horizontal="center" vertical="center"/>
    </xf>
    <xf numFmtId="0" fontId="0" fillId="0" borderId="9" xfId="0" applyBorder="1" applyAlignment="1">
      <alignment vertical="center" wrapText="1"/>
    </xf>
    <xf numFmtId="15" fontId="0" fillId="0" borderId="34" xfId="0" applyNumberFormat="1"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vertical="center" wrapText="1"/>
    </xf>
    <xf numFmtId="15" fontId="0" fillId="0" borderId="38" xfId="0" applyNumberFormat="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left" vertical="center" wrapText="1"/>
    </xf>
    <xf numFmtId="14" fontId="0" fillId="0" borderId="36" xfId="0" applyNumberFormat="1" applyBorder="1" applyAlignment="1">
      <alignment horizontal="center" vertical="center"/>
    </xf>
    <xf numFmtId="0" fontId="0" fillId="0" borderId="28" xfId="0" applyBorder="1" applyAlignment="1">
      <alignment horizontal="center" vertical="center"/>
    </xf>
    <xf numFmtId="0" fontId="0" fillId="0" borderId="28" xfId="0" applyBorder="1" applyAlignment="1">
      <alignment vertical="center" wrapText="1"/>
    </xf>
    <xf numFmtId="14" fontId="0" fillId="0" borderId="28" xfId="0" applyNumberFormat="1" applyBorder="1" applyAlignment="1">
      <alignment horizontal="center" vertical="center"/>
    </xf>
    <xf numFmtId="0" fontId="0" fillId="0" borderId="29" xfId="0" applyBorder="1" applyAlignment="1">
      <alignment vertical="center" wrapText="1"/>
    </xf>
    <xf numFmtId="14" fontId="0" fillId="0" borderId="29" xfId="0" applyNumberFormat="1" applyBorder="1" applyAlignment="1">
      <alignment horizontal="center" vertical="center"/>
    </xf>
    <xf numFmtId="0" fontId="0" fillId="0" borderId="30" xfId="0" applyBorder="1" applyAlignment="1">
      <alignment vertical="center" wrapText="1"/>
    </xf>
    <xf numFmtId="0" fontId="0" fillId="0" borderId="0" xfId="0" applyAlignment="1">
      <alignment horizontal="center" vertical="center"/>
    </xf>
    <xf numFmtId="0" fontId="0" fillId="0" borderId="33" xfId="0" applyNumberFormat="1" applyBorder="1" applyAlignment="1">
      <alignment horizontal="center" vertical="center" wrapText="1"/>
    </xf>
    <xf numFmtId="0" fontId="0" fillId="0" borderId="37" xfId="0" applyNumberFormat="1" applyBorder="1" applyAlignment="1">
      <alignment horizontal="center" vertical="center" wrapText="1"/>
    </xf>
    <xf numFmtId="0" fontId="0" fillId="13" borderId="35" xfId="0" applyNumberFormat="1" applyFill="1" applyBorder="1" applyAlignment="1">
      <alignment horizontal="center" vertical="center" wrapText="1"/>
    </xf>
    <xf numFmtId="0" fontId="0" fillId="0" borderId="28" xfId="0" applyNumberFormat="1" applyBorder="1" applyAlignment="1">
      <alignment horizontal="center" vertical="center" wrapText="1"/>
    </xf>
    <xf numFmtId="0" fontId="0" fillId="0" borderId="29" xfId="0" applyNumberFormat="1" applyBorder="1" applyAlignment="1">
      <alignment horizontal="center" vertical="center" wrapText="1"/>
    </xf>
    <xf numFmtId="0" fontId="0" fillId="0" borderId="30" xfId="0" applyNumberFormat="1" applyBorder="1" applyAlignment="1">
      <alignment horizontal="center" vertical="center" wrapText="1"/>
    </xf>
    <xf numFmtId="0" fontId="0" fillId="0" borderId="0" xfId="0" applyNumberFormat="1" applyAlignment="1">
      <alignment horizontal="center" vertical="center" wrapText="1"/>
    </xf>
    <xf numFmtId="0" fontId="0" fillId="0" borderId="0" xfId="0" applyBorder="1" applyAlignment="1">
      <alignment vertical="center" wrapText="1"/>
    </xf>
    <xf numFmtId="0" fontId="6" fillId="0" borderId="0" xfId="0" applyFont="1" applyBorder="1" applyAlignment="1">
      <alignment vertical="top" wrapText="1"/>
    </xf>
    <xf numFmtId="0" fontId="11" fillId="0" borderId="0" xfId="0" applyFont="1" applyBorder="1" applyAlignment="1">
      <alignment horizontal="left" vertical="top" wrapText="1"/>
    </xf>
    <xf numFmtId="0" fontId="11" fillId="0" borderId="1" xfId="0" applyFont="1" applyBorder="1" applyAlignment="1">
      <alignment vertical="center" wrapText="1"/>
    </xf>
    <xf numFmtId="0" fontId="11" fillId="0" borderId="1" xfId="0" applyFont="1" applyBorder="1" applyAlignment="1">
      <alignment vertical="top" wrapText="1"/>
    </xf>
    <xf numFmtId="0" fontId="26" fillId="20" borderId="6" xfId="0" applyFont="1" applyFill="1" applyBorder="1" applyAlignment="1">
      <alignment horizontal="left" vertical="top" wrapText="1"/>
    </xf>
    <xf numFmtId="0" fontId="26" fillId="20" borderId="2" xfId="0" applyFont="1" applyFill="1" applyBorder="1" applyAlignment="1">
      <alignment horizontal="center" vertical="top" wrapText="1"/>
    </xf>
    <xf numFmtId="0" fontId="26" fillId="20" borderId="6" xfId="0" applyFont="1" applyFill="1" applyBorder="1" applyAlignment="1">
      <alignment horizontal="center" vertical="top" wrapText="1"/>
    </xf>
    <xf numFmtId="0" fontId="26" fillId="20" borderId="26" xfId="0" applyFont="1" applyFill="1" applyBorder="1" applyAlignment="1">
      <alignment horizontal="center" vertical="top" wrapText="1"/>
    </xf>
    <xf numFmtId="167" fontId="26" fillId="20" borderId="6" xfId="0" applyNumberFormat="1" applyFont="1" applyFill="1" applyBorder="1" applyAlignment="1">
      <alignment horizontal="center" vertical="top" wrapText="1"/>
    </xf>
    <xf numFmtId="0" fontId="11" fillId="20" borderId="1" xfId="0" applyFont="1" applyFill="1" applyBorder="1" applyAlignment="1">
      <alignment horizontal="left" vertical="top" wrapText="1"/>
    </xf>
    <xf numFmtId="0" fontId="11" fillId="20" borderId="2" xfId="0" applyFont="1" applyFill="1" applyBorder="1" applyAlignment="1">
      <alignment horizontal="left" vertical="top" wrapText="1"/>
    </xf>
    <xf numFmtId="0" fontId="4" fillId="20" borderId="1" xfId="0" applyFont="1" applyFill="1" applyBorder="1" applyAlignment="1">
      <alignment vertical="top" wrapText="1"/>
    </xf>
    <xf numFmtId="0" fontId="4" fillId="20" borderId="1" xfId="0" applyFont="1" applyFill="1" applyBorder="1" applyAlignment="1">
      <alignment horizontal="left" wrapText="1"/>
    </xf>
    <xf numFmtId="0" fontId="26" fillId="20" borderId="1" xfId="0" applyFont="1" applyFill="1" applyBorder="1" applyAlignment="1">
      <alignment horizontal="left" vertical="top" wrapText="1"/>
    </xf>
    <xf numFmtId="0" fontId="4" fillId="20" borderId="1" xfId="0" applyFont="1" applyFill="1" applyBorder="1" applyAlignment="1">
      <alignment horizontal="left" vertical="top" wrapText="1"/>
    </xf>
    <xf numFmtId="0" fontId="11" fillId="4" borderId="2" xfId="0" applyFont="1" applyFill="1" applyBorder="1" applyAlignment="1">
      <alignment vertical="top" wrapText="1"/>
    </xf>
    <xf numFmtId="0" fontId="11" fillId="0" borderId="1" xfId="0" applyFont="1" applyBorder="1" applyAlignment="1">
      <alignment wrapText="1"/>
    </xf>
    <xf numFmtId="0" fontId="11" fillId="0" borderId="2" xfId="3" applyFont="1" applyFill="1" applyBorder="1" applyAlignment="1">
      <alignment vertical="top" wrapText="1"/>
    </xf>
    <xf numFmtId="0" fontId="3" fillId="0" borderId="2" xfId="0" applyFont="1" applyBorder="1" applyAlignment="1">
      <alignment vertical="top" wrapText="1"/>
    </xf>
    <xf numFmtId="0" fontId="33" fillId="3" borderId="0" xfId="4" applyFont="1" applyFill="1" applyBorder="1" applyAlignment="1">
      <alignment vertical="top" wrapText="1"/>
    </xf>
    <xf numFmtId="0" fontId="3" fillId="3" borderId="1" xfId="0" applyFont="1" applyFill="1" applyBorder="1" applyAlignment="1">
      <alignment vertical="top" wrapText="1"/>
    </xf>
    <xf numFmtId="0" fontId="3" fillId="3" borderId="0" xfId="0" applyFont="1" applyFill="1" applyAlignment="1">
      <alignment vertical="center" wrapText="1"/>
    </xf>
    <xf numFmtId="0" fontId="52" fillId="3" borderId="42" xfId="0" applyFont="1" applyFill="1" applyBorder="1" applyAlignment="1">
      <alignment horizontal="left" vertical="top" wrapText="1"/>
    </xf>
    <xf numFmtId="0" fontId="53" fillId="3" borderId="0" xfId="0" applyFont="1" applyFill="1" applyAlignment="1">
      <alignment vertical="top" wrapText="1"/>
    </xf>
    <xf numFmtId="0" fontId="53" fillId="3" borderId="0" xfId="0" applyFont="1" applyFill="1" applyAlignment="1">
      <alignment vertical="center" wrapText="1"/>
    </xf>
    <xf numFmtId="0" fontId="11" fillId="0" borderId="3" xfId="0" applyFont="1" applyFill="1" applyBorder="1" applyAlignment="1">
      <alignment horizontal="left" vertical="top" wrapText="1"/>
    </xf>
    <xf numFmtId="0" fontId="11" fillId="0" borderId="2" xfId="0" applyFont="1" applyBorder="1" applyAlignment="1">
      <alignment vertical="top" wrapText="1"/>
    </xf>
    <xf numFmtId="0" fontId="3" fillId="0" borderId="2" xfId="0" applyFont="1" applyFill="1" applyBorder="1" applyAlignment="1">
      <alignment vertical="top" wrapText="1"/>
    </xf>
    <xf numFmtId="0" fontId="3" fillId="0" borderId="0" xfId="0" applyFont="1" applyBorder="1" applyAlignment="1">
      <alignment horizontal="center"/>
    </xf>
    <xf numFmtId="165" fontId="33" fillId="12" borderId="0" xfId="0" applyNumberFormat="1" applyFont="1" applyFill="1" applyAlignment="1">
      <alignment horizontal="left" vertical="top" wrapText="1" indent="1"/>
    </xf>
    <xf numFmtId="0" fontId="33" fillId="18" borderId="41" xfId="0" applyFont="1" applyFill="1" applyBorder="1" applyAlignment="1">
      <alignment horizontal="left" vertical="top" wrapText="1"/>
    </xf>
    <xf numFmtId="0" fontId="3" fillId="0" borderId="4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165" fontId="33" fillId="18" borderId="45" xfId="0" applyNumberFormat="1" applyFont="1" applyFill="1" applyBorder="1" applyAlignment="1">
      <alignment horizontal="center" vertical="top" wrapText="1"/>
    </xf>
    <xf numFmtId="165" fontId="33" fillId="18" borderId="22" xfId="0" applyNumberFormat="1" applyFont="1" applyFill="1" applyBorder="1" applyAlignment="1">
      <alignment horizontal="center" vertical="top" wrapText="1"/>
    </xf>
    <xf numFmtId="0" fontId="33" fillId="18" borderId="18" xfId="0" applyFont="1" applyFill="1" applyBorder="1" applyAlignment="1">
      <alignment horizontal="center" vertical="top" wrapText="1"/>
    </xf>
    <xf numFmtId="0" fontId="3" fillId="0" borderId="0" xfId="0" applyFont="1" applyFill="1"/>
    <xf numFmtId="0" fontId="36" fillId="10" borderId="1" xfId="1" applyFont="1" applyFill="1" applyBorder="1" applyAlignment="1">
      <alignment horizontal="left" vertical="top" wrapText="1"/>
    </xf>
    <xf numFmtId="0" fontId="4" fillId="3" borderId="0" xfId="0" applyFont="1" applyFill="1" applyAlignment="1">
      <alignment vertical="top"/>
    </xf>
    <xf numFmtId="0" fontId="33" fillId="3" borderId="0" xfId="0" applyFont="1" applyFill="1" applyAlignment="1">
      <alignment vertical="top"/>
    </xf>
    <xf numFmtId="0" fontId="33" fillId="3" borderId="0" xfId="0" applyFont="1" applyFill="1" applyAlignment="1">
      <alignment vertical="center" wrapText="1"/>
    </xf>
    <xf numFmtId="0" fontId="4" fillId="3" borderId="42" xfId="0" applyFont="1" applyFill="1" applyBorder="1" applyAlignment="1">
      <alignment horizontal="left" vertical="top"/>
    </xf>
    <xf numFmtId="0" fontId="4" fillId="3" borderId="42" xfId="0" applyFont="1" applyFill="1" applyBorder="1" applyAlignment="1">
      <alignment vertical="top"/>
    </xf>
    <xf numFmtId="0" fontId="3" fillId="0" borderId="2" xfId="0" applyFont="1" applyBorder="1" applyAlignment="1">
      <alignment vertical="center" wrapText="1"/>
    </xf>
    <xf numFmtId="0" fontId="3" fillId="3" borderId="3" xfId="0" applyFont="1" applyFill="1" applyBorder="1" applyAlignment="1">
      <alignment vertical="center" wrapText="1"/>
    </xf>
    <xf numFmtId="0" fontId="3" fillId="3" borderId="2" xfId="0" applyFont="1" applyFill="1" applyBorder="1" applyAlignment="1">
      <alignment vertical="center" wrapText="1"/>
    </xf>
    <xf numFmtId="0" fontId="36" fillId="10" borderId="4" xfId="1" applyFont="1" applyFill="1" applyBorder="1" applyAlignment="1">
      <alignment horizontal="left" vertical="top" wrapText="1"/>
    </xf>
    <xf numFmtId="0" fontId="11" fillId="0" borderId="1" xfId="0" applyFont="1" applyFill="1" applyBorder="1" applyAlignment="1">
      <alignment vertical="top" wrapText="1"/>
    </xf>
    <xf numFmtId="0" fontId="60" fillId="20" borderId="6" xfId="0" applyFont="1" applyFill="1" applyBorder="1" applyAlignment="1">
      <alignment horizontal="left" vertical="top" wrapText="1"/>
    </xf>
    <xf numFmtId="2" fontId="60" fillId="20" borderId="1" xfId="0" applyNumberFormat="1" applyFont="1" applyFill="1" applyBorder="1" applyAlignment="1">
      <alignment horizontal="left" vertical="top"/>
    </xf>
    <xf numFmtId="0" fontId="60" fillId="20" borderId="1" xfId="1" applyFont="1" applyFill="1" applyBorder="1" applyAlignment="1">
      <alignment horizontal="left" vertical="top" wrapText="1"/>
    </xf>
    <xf numFmtId="1" fontId="10" fillId="0" borderId="1" xfId="1" applyNumberFormat="1" applyBorder="1" applyAlignment="1">
      <alignment horizontal="center" vertical="top"/>
    </xf>
    <xf numFmtId="1" fontId="10" fillId="0" borderId="1" xfId="1" applyNumberFormat="1" applyFill="1" applyBorder="1" applyAlignment="1">
      <alignment horizontal="center" vertical="top"/>
    </xf>
    <xf numFmtId="1" fontId="10" fillId="0" borderId="1" xfId="1" applyNumberFormat="1" applyFill="1" applyBorder="1" applyAlignment="1">
      <alignment horizontal="center" vertical="top" wrapText="1"/>
    </xf>
    <xf numFmtId="0" fontId="3" fillId="0" borderId="2" xfId="0" applyFont="1" applyBorder="1" applyAlignment="1">
      <alignment horizontal="left" vertical="top" wrapText="1"/>
    </xf>
    <xf numFmtId="0" fontId="62" fillId="0" borderId="0" xfId="0" applyFont="1" applyAlignment="1">
      <alignment horizontal="left" vertical="top"/>
    </xf>
    <xf numFmtId="0" fontId="63" fillId="0" borderId="0" xfId="0" applyFont="1" applyAlignment="1">
      <alignment horizontal="center" vertical="top" wrapText="1"/>
    </xf>
    <xf numFmtId="0" fontId="63" fillId="0" borderId="0" xfId="0" applyFont="1" applyAlignment="1">
      <alignment horizontal="left" vertical="top" wrapText="1"/>
    </xf>
    <xf numFmtId="167" fontId="64" fillId="0" borderId="0" xfId="0" applyNumberFormat="1" applyFont="1" applyAlignment="1">
      <alignment horizontal="center" wrapText="1"/>
    </xf>
    <xf numFmtId="0" fontId="64" fillId="0" borderId="0" xfId="0" applyFont="1"/>
    <xf numFmtId="0" fontId="64" fillId="0" borderId="0" xfId="0" applyFont="1" applyAlignment="1">
      <alignment wrapText="1"/>
    </xf>
    <xf numFmtId="0" fontId="64" fillId="0" borderId="0" xfId="0" applyFont="1" applyFill="1" applyAlignment="1">
      <alignment wrapText="1"/>
    </xf>
    <xf numFmtId="0" fontId="64" fillId="0" borderId="0" xfId="0" applyFont="1" applyFill="1"/>
    <xf numFmtId="0" fontId="65" fillId="0" borderId="0" xfId="0" applyFont="1" applyAlignment="1">
      <alignment wrapText="1"/>
    </xf>
    <xf numFmtId="0" fontId="64" fillId="0" borderId="0" xfId="0" applyFont="1" applyAlignment="1">
      <alignment vertical="top" wrapText="1"/>
    </xf>
    <xf numFmtId="0" fontId="66" fillId="0" borderId="0" xfId="0" applyFont="1" applyAlignment="1">
      <alignment horizontal="left" vertical="top"/>
    </xf>
    <xf numFmtId="167" fontId="63" fillId="0" borderId="0" xfId="0" applyNumberFormat="1" applyFont="1" applyFill="1" applyAlignment="1">
      <alignment horizontal="left" vertical="top" wrapText="1"/>
    </xf>
    <xf numFmtId="0" fontId="64" fillId="0" borderId="0" xfId="0" applyFont="1" applyAlignment="1">
      <alignment horizontal="left" vertical="top" wrapText="1"/>
    </xf>
    <xf numFmtId="167" fontId="64" fillId="0" borderId="0" xfId="0" applyNumberFormat="1" applyFont="1" applyFill="1" applyAlignment="1">
      <alignment horizontal="left" vertical="top" wrapText="1"/>
    </xf>
    <xf numFmtId="167" fontId="64" fillId="0" borderId="0" xfId="0" applyNumberFormat="1" applyFont="1" applyAlignment="1">
      <alignment horizontal="left" vertical="top" wrapText="1"/>
    </xf>
    <xf numFmtId="164" fontId="61" fillId="0" borderId="1" xfId="1" applyNumberFormat="1" applyFont="1" applyBorder="1" applyAlignment="1">
      <alignment horizontal="left" vertical="top" wrapText="1"/>
    </xf>
    <xf numFmtId="164" fontId="36" fillId="0" borderId="1" xfId="1" applyNumberFormat="1" applyFont="1" applyBorder="1" applyAlignment="1">
      <alignment horizontal="left" vertical="top"/>
    </xf>
    <xf numFmtId="0" fontId="36" fillId="0" borderId="1" xfId="1" applyFont="1" applyFill="1" applyBorder="1" applyAlignment="1">
      <alignment horizontal="left" vertical="top" wrapText="1"/>
    </xf>
    <xf numFmtId="171" fontId="36" fillId="4" borderId="1" xfId="1" applyNumberFormat="1" applyFont="1" applyFill="1" applyBorder="1" applyAlignment="1">
      <alignment horizontal="left" vertical="top" wrapText="1"/>
    </xf>
    <xf numFmtId="0" fontId="36" fillId="0" borderId="0" xfId="1" applyFont="1" applyAlignment="1">
      <alignment horizontal="left" vertical="top"/>
    </xf>
    <xf numFmtId="0" fontId="36" fillId="4" borderId="1" xfId="1" applyFont="1" applyFill="1" applyBorder="1" applyAlignment="1">
      <alignment horizontal="left" vertical="top" wrapText="1"/>
    </xf>
    <xf numFmtId="2" fontId="36" fillId="0" borderId="1" xfId="1" applyNumberFormat="1" applyFont="1" applyBorder="1" applyAlignment="1">
      <alignment horizontal="left" vertical="top" wrapText="1"/>
    </xf>
    <xf numFmtId="2" fontId="36" fillId="4" borderId="1" xfId="1" applyNumberFormat="1" applyFont="1" applyFill="1" applyBorder="1" applyAlignment="1">
      <alignment horizontal="left" vertical="top" wrapText="1"/>
    </xf>
    <xf numFmtId="0" fontId="40" fillId="3" borderId="4" xfId="0" applyFont="1" applyFill="1" applyBorder="1" applyAlignment="1">
      <alignment horizontal="left" vertical="top" wrapText="1"/>
    </xf>
    <xf numFmtId="0" fontId="30" fillId="2" borderId="2" xfId="0" applyFont="1" applyFill="1" applyBorder="1" applyAlignment="1">
      <alignment horizontal="left" vertical="top"/>
    </xf>
    <xf numFmtId="0" fontId="30" fillId="2" borderId="3" xfId="0" applyFont="1" applyFill="1" applyBorder="1" applyAlignment="1">
      <alignment horizontal="left" vertical="top" wrapText="1"/>
    </xf>
    <xf numFmtId="0" fontId="9" fillId="2" borderId="3" xfId="0" applyFont="1" applyFill="1" applyBorder="1" applyAlignment="1">
      <alignment horizontal="center" vertical="top" wrapText="1"/>
    </xf>
    <xf numFmtId="0" fontId="9" fillId="2" borderId="3" xfId="0" applyFont="1" applyFill="1" applyBorder="1" applyAlignment="1">
      <alignment horizontal="left" vertical="top" wrapText="1"/>
    </xf>
    <xf numFmtId="0" fontId="30" fillId="2" borderId="1" xfId="0" applyFont="1" applyFill="1" applyBorder="1" applyAlignment="1">
      <alignment horizontal="center" vertical="top" wrapText="1"/>
    </xf>
    <xf numFmtId="0" fontId="30" fillId="2" borderId="2" xfId="0" applyFont="1" applyFill="1" applyBorder="1" applyAlignment="1">
      <alignment vertical="top" wrapText="1"/>
    </xf>
    <xf numFmtId="0" fontId="30" fillId="0" borderId="0" xfId="0" applyFont="1" applyAlignment="1">
      <alignment vertical="top"/>
    </xf>
    <xf numFmtId="0" fontId="7" fillId="3" borderId="1" xfId="0" applyFont="1" applyFill="1" applyBorder="1" applyAlignment="1">
      <alignment vertical="top" wrapText="1"/>
    </xf>
    <xf numFmtId="0" fontId="28" fillId="3" borderId="2" xfId="0" applyFont="1" applyFill="1" applyBorder="1" applyAlignment="1">
      <alignment vertical="top" wrapText="1"/>
    </xf>
    <xf numFmtId="0" fontId="28" fillId="3" borderId="3" xfId="0" applyFont="1" applyFill="1" applyBorder="1" applyAlignment="1">
      <alignment vertical="top" wrapText="1"/>
    </xf>
    <xf numFmtId="0" fontId="28" fillId="3" borderId="4" xfId="0" applyFont="1" applyFill="1" applyBorder="1" applyAlignment="1">
      <alignment vertical="top" wrapText="1"/>
    </xf>
    <xf numFmtId="0" fontId="7" fillId="10" borderId="1" xfId="0" applyFont="1" applyFill="1" applyBorder="1" applyAlignment="1">
      <alignment vertical="top" wrapText="1"/>
    </xf>
    <xf numFmtId="0" fontId="7" fillId="0" borderId="0" xfId="0" applyFont="1" applyAlignment="1">
      <alignment vertical="top"/>
    </xf>
    <xf numFmtId="164" fontId="25" fillId="0" borderId="1" xfId="1" applyNumberFormat="1" applyFont="1" applyFill="1" applyBorder="1" applyAlignment="1">
      <alignment horizontal="left" vertical="top"/>
    </xf>
    <xf numFmtId="0" fontId="28" fillId="0" borderId="1" xfId="0" applyFont="1" applyBorder="1" applyAlignment="1">
      <alignment horizontal="left" vertical="top" wrapText="1"/>
    </xf>
    <xf numFmtId="0" fontId="28" fillId="0" borderId="2" xfId="0" applyFont="1" applyBorder="1" applyAlignment="1">
      <alignment vertical="top" wrapText="1"/>
    </xf>
    <xf numFmtId="0" fontId="67" fillId="0" borderId="1" xfId="0" applyFont="1" applyFill="1" applyBorder="1" applyAlignment="1">
      <alignment horizontal="left" vertical="top"/>
    </xf>
    <xf numFmtId="0" fontId="7" fillId="0" borderId="2" xfId="0" applyFont="1" applyBorder="1" applyAlignment="1">
      <alignment vertical="top" wrapText="1"/>
    </xf>
    <xf numFmtId="0" fontId="25" fillId="0" borderId="1" xfId="1" applyFont="1" applyFill="1" applyBorder="1" applyAlignment="1">
      <alignment horizontal="left" vertical="top"/>
    </xf>
    <xf numFmtId="0" fontId="28" fillId="0" borderId="1" xfId="0" applyFont="1" applyBorder="1" applyAlignment="1">
      <alignment vertical="top" wrapText="1"/>
    </xf>
    <xf numFmtId="0" fontId="7" fillId="10" borderId="1" xfId="0" applyFont="1" applyFill="1" applyBorder="1" applyAlignment="1">
      <alignment horizontal="left" vertical="top" wrapText="1"/>
    </xf>
    <xf numFmtId="0" fontId="28" fillId="3" borderId="1" xfId="0" applyFont="1" applyFill="1" applyBorder="1" applyAlignment="1">
      <alignment horizontal="left" vertical="top" wrapText="1"/>
    </xf>
    <xf numFmtId="171" fontId="25" fillId="0" borderId="1" xfId="1" applyNumberFormat="1" applyFont="1" applyFill="1" applyBorder="1" applyAlignment="1">
      <alignment horizontal="left" vertical="top"/>
    </xf>
    <xf numFmtId="0" fontId="25" fillId="0" borderId="6" xfId="1" applyFont="1" applyFill="1" applyBorder="1" applyAlignment="1">
      <alignment horizontal="left" vertical="top"/>
    </xf>
    <xf numFmtId="0" fontId="28" fillId="0" borderId="6" xfId="0" applyFont="1" applyBorder="1" applyAlignment="1">
      <alignment horizontal="left" vertical="top" wrapText="1"/>
    </xf>
    <xf numFmtId="0" fontId="68" fillId="10" borderId="1" xfId="0" applyFont="1" applyFill="1" applyBorder="1" applyAlignment="1">
      <alignment horizontal="left" vertical="top" wrapText="1"/>
    </xf>
    <xf numFmtId="0" fontId="28" fillId="0" borderId="1" xfId="0" applyFont="1" applyFill="1" applyBorder="1" applyAlignment="1">
      <alignment vertical="top" wrapText="1"/>
    </xf>
    <xf numFmtId="0" fontId="7" fillId="0" borderId="2" xfId="0" applyFont="1" applyFill="1" applyBorder="1" applyAlignment="1">
      <alignment vertical="top" wrapText="1"/>
    </xf>
    <xf numFmtId="0" fontId="7" fillId="10" borderId="2" xfId="0" applyFont="1" applyFill="1" applyBorder="1" applyAlignment="1">
      <alignment horizontal="left" vertical="top" wrapText="1"/>
    </xf>
    <xf numFmtId="0" fontId="7" fillId="0" borderId="1" xfId="0" applyFont="1" applyFill="1" applyBorder="1" applyAlignment="1">
      <alignment vertical="top" wrapText="1"/>
    </xf>
    <xf numFmtId="0" fontId="7" fillId="0" borderId="0" xfId="0" applyFont="1" applyFill="1" applyAlignment="1">
      <alignment vertical="top"/>
    </xf>
    <xf numFmtId="0" fontId="7" fillId="4" borderId="1" xfId="0" applyFont="1" applyFill="1" applyBorder="1" applyAlignment="1">
      <alignment horizontal="left" vertical="top" wrapText="1"/>
    </xf>
    <xf numFmtId="0" fontId="7" fillId="4" borderId="1" xfId="0" applyFont="1" applyFill="1" applyBorder="1" applyAlignment="1">
      <alignment vertical="top" wrapText="1"/>
    </xf>
    <xf numFmtId="0" fontId="28" fillId="4" borderId="2" xfId="0" applyFont="1" applyFill="1" applyBorder="1" applyAlignment="1">
      <alignment vertical="top" wrapText="1"/>
    </xf>
    <xf numFmtId="0" fontId="7" fillId="4" borderId="0" xfId="0" applyFont="1" applyFill="1" applyAlignment="1">
      <alignment vertical="top"/>
    </xf>
    <xf numFmtId="0" fontId="28" fillId="3" borderId="2" xfId="0" applyFont="1" applyFill="1" applyBorder="1" applyAlignment="1">
      <alignment horizontal="left" vertical="top" wrapText="1"/>
    </xf>
    <xf numFmtId="0" fontId="28" fillId="3" borderId="3" xfId="0" applyFont="1" applyFill="1" applyBorder="1" applyAlignment="1">
      <alignment horizontal="left" vertical="top" wrapText="1"/>
    </xf>
    <xf numFmtId="0" fontId="28" fillId="0" borderId="1" xfId="0" applyFont="1" applyFill="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25" fillId="0" borderId="1" xfId="1" applyFont="1" applyFill="1" applyBorder="1" applyAlignment="1">
      <alignment horizontal="left" vertical="top" wrapText="1"/>
    </xf>
    <xf numFmtId="0" fontId="20" fillId="0" borderId="1" xfId="0" applyFont="1" applyBorder="1" applyAlignment="1">
      <alignment horizontal="left" vertical="top" wrapText="1"/>
    </xf>
    <xf numFmtId="0" fontId="57" fillId="10" borderId="1" xfId="0" applyFont="1" applyFill="1" applyBorder="1" applyAlignment="1">
      <alignment horizontal="left" vertical="top" wrapText="1"/>
    </xf>
    <xf numFmtId="0" fontId="28" fillId="4" borderId="1" xfId="0" applyFont="1" applyFill="1" applyBorder="1" applyAlignment="1">
      <alignment vertical="top" wrapText="1"/>
    </xf>
    <xf numFmtId="0" fontId="28" fillId="0" borderId="0" xfId="0" applyFont="1" applyAlignment="1">
      <alignment vertical="top"/>
    </xf>
    <xf numFmtId="0" fontId="20" fillId="4" borderId="1" xfId="0" applyFont="1" applyFill="1" applyBorder="1" applyAlignment="1">
      <alignment horizontal="left" vertical="top" wrapText="1"/>
    </xf>
    <xf numFmtId="0" fontId="28" fillId="0" borderId="2" xfId="0" applyFont="1" applyBorder="1" applyAlignment="1">
      <alignment horizontal="left" vertical="top" wrapText="1"/>
    </xf>
    <xf numFmtId="0" fontId="40" fillId="3" borderId="1" xfId="0" applyFont="1" applyFill="1" applyBorder="1" applyAlignment="1">
      <alignment vertical="top" wrapText="1"/>
    </xf>
    <xf numFmtId="2" fontId="25" fillId="0" borderId="1" xfId="1" applyNumberFormat="1" applyFont="1" applyFill="1" applyBorder="1" applyAlignment="1">
      <alignment horizontal="left" vertical="top"/>
    </xf>
    <xf numFmtId="0" fontId="28" fillId="4" borderId="1" xfId="0" applyFont="1" applyFill="1" applyBorder="1" applyAlignment="1">
      <alignment horizontal="left" vertical="top" wrapText="1"/>
    </xf>
    <xf numFmtId="0" fontId="7" fillId="0" borderId="0" xfId="0" applyFont="1" applyBorder="1" applyAlignment="1">
      <alignment vertical="top" wrapText="1"/>
    </xf>
    <xf numFmtId="0" fontId="7" fillId="0" borderId="1" xfId="0" applyFont="1" applyFill="1" applyBorder="1" applyAlignment="1">
      <alignment horizontal="left" vertical="top" wrapText="1"/>
    </xf>
    <xf numFmtId="0" fontId="7" fillId="3" borderId="2" xfId="0" applyFont="1" applyFill="1" applyBorder="1" applyAlignment="1">
      <alignment vertical="top"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67" fillId="0" borderId="0" xfId="0" applyFont="1" applyFill="1" applyBorder="1" applyAlignment="1">
      <alignment horizontal="left" vertical="top"/>
    </xf>
    <xf numFmtId="0" fontId="28" fillId="0" borderId="0" xfId="0" applyFont="1" applyBorder="1" applyAlignment="1">
      <alignment horizontal="left" vertical="top" wrapText="1"/>
    </xf>
    <xf numFmtId="0" fontId="7" fillId="0" borderId="0" xfId="0" applyFont="1" applyBorder="1" applyAlignment="1">
      <alignment vertical="top"/>
    </xf>
    <xf numFmtId="0" fontId="33" fillId="0" borderId="1" xfId="0" applyFont="1" applyFill="1" applyBorder="1" applyAlignment="1">
      <alignment horizontal="left" vertical="top"/>
    </xf>
    <xf numFmtId="0" fontId="3" fillId="0" borderId="1" xfId="0" applyFont="1" applyFill="1" applyBorder="1" applyAlignment="1">
      <alignment horizontal="center" vertical="top"/>
    </xf>
    <xf numFmtId="0" fontId="3" fillId="3" borderId="1" xfId="0" applyFont="1" applyFill="1" applyBorder="1" applyAlignment="1">
      <alignment horizontal="center" vertical="top"/>
    </xf>
    <xf numFmtId="1" fontId="3" fillId="3" borderId="1" xfId="0" applyNumberFormat="1" applyFont="1" applyFill="1" applyBorder="1" applyAlignment="1">
      <alignment horizontal="center" vertical="top"/>
    </xf>
    <xf numFmtId="0" fontId="3" fillId="0" borderId="0" xfId="0" applyFont="1" applyAlignment="1">
      <alignment horizontal="center" vertical="top"/>
    </xf>
    <xf numFmtId="0" fontId="11" fillId="0" borderId="0" xfId="0" applyFont="1" applyAlignment="1">
      <alignment horizontal="center" vertical="top"/>
    </xf>
    <xf numFmtId="0" fontId="11" fillId="19" borderId="1" xfId="0" applyFont="1" applyFill="1" applyBorder="1" applyAlignment="1">
      <alignment horizontal="center" vertical="top"/>
    </xf>
    <xf numFmtId="0" fontId="11" fillId="0" borderId="1" xfId="0" applyNumberFormat="1" applyFont="1" applyBorder="1" applyAlignment="1">
      <alignment horizontal="left" vertical="top" wrapText="1"/>
    </xf>
    <xf numFmtId="0" fontId="63" fillId="0" borderId="0" xfId="0" applyNumberFormat="1" applyFont="1" applyAlignment="1">
      <alignment wrapText="1"/>
    </xf>
    <xf numFmtId="0" fontId="26" fillId="20" borderId="1" xfId="0" applyNumberFormat="1" applyFont="1" applyFill="1" applyBorder="1" applyAlignment="1">
      <alignment vertical="center" wrapText="1"/>
    </xf>
    <xf numFmtId="0" fontId="26" fillId="20" borderId="1" xfId="0" applyNumberFormat="1" applyFont="1" applyFill="1" applyBorder="1" applyAlignment="1">
      <alignment horizontal="left" vertical="top" wrapText="1"/>
    </xf>
    <xf numFmtId="0" fontId="26" fillId="20" borderId="1" xfId="0" applyNumberFormat="1" applyFont="1" applyFill="1" applyBorder="1" applyAlignment="1">
      <alignment vertical="top" wrapText="1"/>
    </xf>
    <xf numFmtId="0" fontId="63" fillId="0" borderId="0" xfId="0" applyNumberFormat="1" applyFont="1" applyAlignment="1">
      <alignment horizontal="left" vertical="top" wrapText="1"/>
    </xf>
    <xf numFmtId="0" fontId="64" fillId="0" borderId="0" xfId="0" applyNumberFormat="1" applyFont="1"/>
    <xf numFmtId="0" fontId="11" fillId="0" borderId="0" xfId="0" applyFont="1" applyAlignment="1">
      <alignment horizontal="left" vertical="center" indent="1"/>
    </xf>
    <xf numFmtId="0" fontId="75" fillId="0" borderId="0" xfId="0" applyFont="1" applyAlignment="1">
      <alignment horizontal="left" vertical="center" indent="1"/>
    </xf>
    <xf numFmtId="0" fontId="26" fillId="20" borderId="1" xfId="0" applyNumberFormat="1" applyFont="1" applyFill="1" applyBorder="1" applyAlignment="1">
      <alignment horizontal="center" vertical="center" wrapText="1"/>
    </xf>
    <xf numFmtId="0" fontId="26" fillId="20" borderId="6" xfId="0" applyFont="1" applyFill="1" applyBorder="1" applyAlignment="1">
      <alignment horizontal="left" vertical="center" wrapText="1"/>
    </xf>
    <xf numFmtId="0" fontId="2" fillId="0" borderId="0" xfId="0" applyFont="1" applyBorder="1" applyAlignment="1">
      <alignment horizontal="left" vertical="center" indent="1"/>
    </xf>
    <xf numFmtId="0" fontId="12" fillId="0" borderId="0" xfId="0" applyFont="1" applyBorder="1" applyAlignment="1">
      <alignment horizontal="left" vertical="center" indent="1"/>
    </xf>
    <xf numFmtId="0" fontId="12" fillId="0" borderId="0" xfId="0" applyFont="1" applyBorder="1"/>
    <xf numFmtId="0" fontId="32" fillId="0" borderId="0" xfId="0" applyFont="1" applyBorder="1"/>
    <xf numFmtId="0" fontId="2" fillId="0" borderId="0" xfId="0" applyFont="1" applyBorder="1" applyAlignment="1">
      <alignment wrapText="1"/>
    </xf>
    <xf numFmtId="0" fontId="33" fillId="20" borderId="1" xfId="0" applyFont="1" applyFill="1" applyBorder="1" applyAlignment="1">
      <alignment horizontal="center" vertical="top" wrapText="1"/>
    </xf>
    <xf numFmtId="0" fontId="3" fillId="0" borderId="0" xfId="0" applyFont="1" applyAlignment="1">
      <alignment horizontal="left" vertical="top" wrapText="1"/>
    </xf>
    <xf numFmtId="0" fontId="57" fillId="0" borderId="2" xfId="0" applyFont="1" applyBorder="1" applyAlignment="1">
      <alignment vertical="top" wrapText="1"/>
    </xf>
    <xf numFmtId="0" fontId="3" fillId="0" borderId="0" xfId="0" applyFont="1" applyAlignment="1">
      <alignment horizontal="center" vertical="top" wrapText="1"/>
    </xf>
    <xf numFmtId="0" fontId="7" fillId="0" borderId="0" xfId="0" applyFont="1" applyAlignment="1">
      <alignment wrapText="1"/>
    </xf>
    <xf numFmtId="0" fontId="28" fillId="0" borderId="0" xfId="0" applyFont="1" applyBorder="1" applyAlignment="1">
      <alignment wrapText="1"/>
    </xf>
    <xf numFmtId="0" fontId="27" fillId="0" borderId="0" xfId="0" applyFont="1" applyAlignment="1">
      <alignment horizontal="center" vertical="top" wrapText="1"/>
    </xf>
    <xf numFmtId="0" fontId="76" fillId="0" borderId="0" xfId="0" applyFont="1" applyAlignment="1">
      <alignment vertical="top" wrapText="1"/>
    </xf>
    <xf numFmtId="0" fontId="27" fillId="0" borderId="1" xfId="0" applyFont="1" applyFill="1" applyBorder="1" applyAlignment="1">
      <alignment horizontal="left" vertical="center" wrapText="1"/>
    </xf>
    <xf numFmtId="0" fontId="27" fillId="0" borderId="1" xfId="0" applyFont="1" applyBorder="1" applyAlignment="1">
      <alignment vertical="center" wrapText="1"/>
    </xf>
    <xf numFmtId="0" fontId="27" fillId="3" borderId="1" xfId="0" applyFont="1" applyFill="1" applyBorder="1" applyAlignment="1">
      <alignment vertical="center" wrapText="1"/>
    </xf>
    <xf numFmtId="0" fontId="27" fillId="0" borderId="1" xfId="1" applyFont="1" applyFill="1" applyBorder="1" applyAlignment="1">
      <alignment vertical="center" wrapText="1"/>
    </xf>
    <xf numFmtId="0" fontId="27" fillId="0" borderId="0" xfId="0" applyFont="1" applyBorder="1" applyAlignment="1">
      <alignment vertical="center" wrapText="1"/>
    </xf>
    <xf numFmtId="0" fontId="76" fillId="0" borderId="0" xfId="0" applyFont="1" applyAlignment="1">
      <alignment horizontal="left" vertical="top" wrapText="1"/>
    </xf>
    <xf numFmtId="0" fontId="76" fillId="0" borderId="0" xfId="0" applyFont="1"/>
    <xf numFmtId="0" fontId="5" fillId="14" borderId="46" xfId="0" applyFont="1" applyFill="1" applyBorder="1" applyAlignment="1">
      <alignment horizontal="center" vertical="center" wrapText="1"/>
    </xf>
    <xf numFmtId="0" fontId="57" fillId="0" borderId="26" xfId="0" applyFont="1" applyBorder="1" applyAlignment="1">
      <alignment vertical="top" wrapText="1"/>
    </xf>
    <xf numFmtId="0" fontId="57" fillId="2" borderId="3" xfId="0" applyFont="1" applyFill="1" applyBorder="1" applyAlignment="1">
      <alignment horizontal="center" vertical="top" wrapText="1"/>
    </xf>
    <xf numFmtId="0" fontId="57" fillId="3" borderId="2" xfId="0" applyFont="1" applyFill="1" applyBorder="1" applyAlignment="1">
      <alignment vertical="top" wrapText="1"/>
    </xf>
    <xf numFmtId="0" fontId="57" fillId="0" borderId="25" xfId="0" applyFont="1" applyBorder="1" applyAlignment="1">
      <alignment vertical="top" wrapText="1"/>
    </xf>
    <xf numFmtId="0" fontId="57" fillId="0" borderId="1" xfId="0" applyFont="1" applyBorder="1" applyAlignment="1">
      <alignment vertical="top" wrapText="1"/>
    </xf>
    <xf numFmtId="0" fontId="57" fillId="0" borderId="2" xfId="0" applyFont="1" applyFill="1" applyBorder="1" applyAlignment="1">
      <alignment vertical="top" wrapText="1"/>
    </xf>
    <xf numFmtId="0" fontId="57" fillId="0" borderId="25" xfId="0" applyFont="1" applyFill="1" applyBorder="1" applyAlignment="1">
      <alignment vertical="top" wrapText="1"/>
    </xf>
    <xf numFmtId="0" fontId="57" fillId="4" borderId="25" xfId="0" applyFont="1" applyFill="1" applyBorder="1" applyAlignment="1">
      <alignment vertical="top" wrapText="1"/>
    </xf>
    <xf numFmtId="0" fontId="57" fillId="0" borderId="25" xfId="0" applyFont="1" applyBorder="1" applyAlignment="1">
      <alignment horizontal="left" vertical="top" wrapText="1"/>
    </xf>
    <xf numFmtId="0" fontId="57" fillId="0" borderId="2" xfId="0" applyFont="1" applyBorder="1" applyAlignment="1">
      <alignment horizontal="left" vertical="top" wrapText="1"/>
    </xf>
    <xf numFmtId="0" fontId="57" fillId="0" borderId="1" xfId="0" applyFont="1" applyBorder="1" applyAlignment="1">
      <alignment horizontal="left" vertical="top" wrapText="1"/>
    </xf>
    <xf numFmtId="0" fontId="57" fillId="0" borderId="1" xfId="0" applyFont="1" applyFill="1" applyBorder="1" applyAlignment="1">
      <alignment vertical="top" wrapText="1"/>
    </xf>
    <xf numFmtId="0" fontId="57" fillId="3" borderId="25" xfId="0" applyFont="1" applyFill="1" applyBorder="1" applyAlignment="1">
      <alignment vertical="top" wrapText="1"/>
    </xf>
    <xf numFmtId="0" fontId="57" fillId="0" borderId="0" xfId="0" applyFont="1" applyBorder="1" applyAlignment="1">
      <alignment vertical="top" wrapText="1"/>
    </xf>
    <xf numFmtId="0" fontId="57" fillId="0" borderId="24" xfId="0" applyFont="1" applyBorder="1" applyAlignment="1">
      <alignment horizontal="left" vertical="top" wrapText="1"/>
    </xf>
    <xf numFmtId="0" fontId="57" fillId="0" borderId="2" xfId="0" applyFont="1" applyFill="1" applyBorder="1" applyAlignment="1">
      <alignment horizontal="left" vertical="top" wrapText="1"/>
    </xf>
    <xf numFmtId="0" fontId="27" fillId="0" borderId="0" xfId="0" applyFont="1" applyAlignment="1">
      <alignment vertical="top" wrapText="1"/>
    </xf>
    <xf numFmtId="0" fontId="27" fillId="0" borderId="1" xfId="0" applyFont="1" applyBorder="1" applyAlignment="1">
      <alignment vertical="top" wrapText="1"/>
    </xf>
    <xf numFmtId="0" fontId="27" fillId="0" borderId="0" xfId="0" applyFont="1" applyAlignment="1">
      <alignment horizontal="left" vertical="center" wrapText="1" indent="1"/>
    </xf>
    <xf numFmtId="0" fontId="27" fillId="0" borderId="0" xfId="0" applyFont="1" applyAlignment="1">
      <alignment horizontal="left" wrapText="1"/>
    </xf>
    <xf numFmtId="0" fontId="33" fillId="21" borderId="2" xfId="0" applyFont="1" applyFill="1" applyBorder="1" applyAlignment="1">
      <alignment horizontal="center" vertical="top" wrapText="1"/>
    </xf>
    <xf numFmtId="0" fontId="33" fillId="21" borderId="0" xfId="0" applyFont="1" applyFill="1" applyAlignment="1">
      <alignment horizontal="center" vertical="top" wrapText="1"/>
    </xf>
    <xf numFmtId="0" fontId="37" fillId="0" borderId="0" xfId="0" applyFont="1" applyAlignment="1">
      <alignment horizontal="left" vertical="top" wrapText="1"/>
    </xf>
    <xf numFmtId="0" fontId="55" fillId="0" borderId="1" xfId="0" applyFont="1" applyBorder="1" applyAlignment="1">
      <alignment horizontal="left" vertical="center" wrapText="1"/>
    </xf>
    <xf numFmtId="0" fontId="44" fillId="21" borderId="1" xfId="0" applyFont="1" applyFill="1" applyBorder="1" applyAlignment="1">
      <alignment vertical="center" wrapText="1"/>
    </xf>
    <xf numFmtId="0" fontId="44" fillId="21" borderId="1" xfId="0" applyFont="1" applyFill="1" applyBorder="1" applyAlignment="1">
      <alignment vertical="center"/>
    </xf>
    <xf numFmtId="0" fontId="63" fillId="0" borderId="0" xfId="0" applyFont="1"/>
    <xf numFmtId="0" fontId="11" fillId="0" borderId="0" xfId="0" applyFont="1"/>
    <xf numFmtId="0" fontId="26" fillId="20" borderId="1" xfId="0" applyFont="1" applyFill="1" applyBorder="1" applyAlignment="1">
      <alignment wrapText="1"/>
    </xf>
    <xf numFmtId="0" fontId="11" fillId="0" borderId="39" xfId="2" applyFont="1" applyFill="1" applyAlignment="1">
      <alignment horizontal="left" vertical="top" wrapText="1"/>
    </xf>
    <xf numFmtId="0" fontId="7" fillId="0" borderId="0" xfId="0" applyFont="1" applyAlignment="1">
      <alignment vertical="top" wrapText="1"/>
    </xf>
    <xf numFmtId="0" fontId="77" fillId="0" borderId="0" xfId="0" applyFont="1" applyAlignment="1">
      <alignment vertical="top" wrapText="1"/>
    </xf>
    <xf numFmtId="0" fontId="55" fillId="0" borderId="2" xfId="0" applyFont="1" applyBorder="1" applyAlignment="1">
      <alignment horizontal="left" vertical="center" wrapText="1"/>
    </xf>
    <xf numFmtId="0" fontId="37" fillId="3" borderId="1" xfId="0" applyFont="1" applyFill="1" applyBorder="1" applyAlignment="1">
      <alignment horizontal="left" vertical="top" wrapText="1"/>
    </xf>
    <xf numFmtId="165" fontId="37" fillId="12" borderId="0" xfId="0" applyNumberFormat="1" applyFont="1" applyFill="1" applyAlignment="1">
      <alignment horizontal="left" vertical="top" wrapText="1" indent="1"/>
    </xf>
    <xf numFmtId="14" fontId="3" fillId="0" borderId="1" xfId="0" applyNumberFormat="1" applyFont="1" applyBorder="1" applyAlignment="1">
      <alignment horizontal="left" vertical="center" wrapText="1"/>
    </xf>
    <xf numFmtId="172" fontId="3" fillId="0" borderId="1" xfId="0" applyNumberFormat="1" applyFont="1" applyBorder="1" applyAlignment="1">
      <alignment horizontal="left" vertical="center" wrapText="1"/>
    </xf>
    <xf numFmtId="0" fontId="26" fillId="3" borderId="3" xfId="0" applyFont="1" applyFill="1" applyBorder="1" applyAlignment="1">
      <alignment horizontal="left" vertical="top" wrapText="1"/>
    </xf>
    <xf numFmtId="172" fontId="4" fillId="0" borderId="0" xfId="0" applyNumberFormat="1" applyFont="1" applyBorder="1" applyAlignment="1">
      <alignment horizontal="left" vertical="center"/>
    </xf>
    <xf numFmtId="0" fontId="18" fillId="0" borderId="4" xfId="0" applyFont="1" applyFill="1" applyBorder="1" applyAlignment="1">
      <alignment horizontal="left" vertical="center" wrapText="1"/>
    </xf>
    <xf numFmtId="0" fontId="78" fillId="0" borderId="1" xfId="0" applyFont="1" applyFill="1" applyBorder="1" applyAlignment="1">
      <alignment horizontal="center" vertical="center"/>
    </xf>
    <xf numFmtId="0" fontId="78" fillId="4" borderId="4" xfId="0" applyFont="1" applyFill="1" applyBorder="1" applyAlignment="1">
      <alignment horizontal="left" vertical="center" wrapText="1"/>
    </xf>
    <xf numFmtId="0" fontId="78" fillId="0" borderId="4" xfId="0" applyFont="1" applyFill="1" applyBorder="1" applyAlignment="1">
      <alignment vertical="center" wrapText="1"/>
    </xf>
    <xf numFmtId="0" fontId="78" fillId="0" borderId="4" xfId="0" applyFont="1" applyFill="1" applyBorder="1" applyAlignment="1">
      <alignment horizontal="left" vertical="center" wrapText="1"/>
    </xf>
    <xf numFmtId="0" fontId="78" fillId="4" borderId="1" xfId="0" applyFont="1" applyFill="1" applyBorder="1" applyAlignment="1">
      <alignment horizontal="center" vertical="center"/>
    </xf>
    <xf numFmtId="0" fontId="11" fillId="0" borderId="1" xfId="0" applyFont="1" applyFill="1" applyBorder="1" applyAlignment="1">
      <alignment horizontal="left" vertical="center" wrapText="1" indent="3"/>
    </xf>
    <xf numFmtId="0" fontId="17" fillId="0" borderId="16" xfId="0" applyFont="1" applyFill="1" applyBorder="1" applyAlignment="1">
      <alignment horizontal="left" vertical="center" wrapText="1"/>
    </xf>
    <xf numFmtId="0" fontId="78" fillId="4" borderId="16" xfId="0" applyFont="1" applyFill="1" applyBorder="1" applyAlignment="1">
      <alignment horizontal="left" vertical="center" wrapText="1"/>
    </xf>
    <xf numFmtId="0" fontId="11" fillId="0" borderId="1" xfId="0" quotePrefix="1" applyFont="1" applyBorder="1" applyAlignment="1">
      <alignment vertical="center" wrapText="1"/>
    </xf>
    <xf numFmtId="0" fontId="15" fillId="6" borderId="21" xfId="0" applyFont="1" applyFill="1" applyBorder="1" applyAlignment="1">
      <alignment horizontal="left" textRotation="90" wrapText="1"/>
    </xf>
    <xf numFmtId="0" fontId="15" fillId="7" borderId="12" xfId="0" applyFont="1" applyFill="1" applyBorder="1" applyAlignment="1">
      <alignment horizontal="left" textRotation="90" wrapText="1"/>
    </xf>
    <xf numFmtId="0" fontId="15" fillId="7" borderId="21" xfId="0" applyFont="1" applyFill="1" applyBorder="1" applyAlignment="1">
      <alignment horizontal="left" textRotation="90" wrapText="1"/>
    </xf>
    <xf numFmtId="0" fontId="78" fillId="10" borderId="17" xfId="0" applyFont="1" applyFill="1" applyBorder="1" applyAlignment="1">
      <alignment horizontal="left" vertical="center" wrapText="1"/>
    </xf>
    <xf numFmtId="0" fontId="78" fillId="10" borderId="23" xfId="0" applyFont="1" applyFill="1" applyBorder="1" applyAlignment="1">
      <alignment horizontal="left" vertical="center" wrapText="1"/>
    </xf>
    <xf numFmtId="0" fontId="78" fillId="0" borderId="4"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6" fillId="3" borderId="2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5" fillId="3" borderId="1" xfId="0" applyFont="1" applyFill="1" applyBorder="1" applyAlignment="1">
      <alignment horizontal="center" textRotation="90" wrapText="1"/>
    </xf>
    <xf numFmtId="0" fontId="13" fillId="3" borderId="7" xfId="0" applyFont="1" applyFill="1" applyBorder="1" applyAlignment="1">
      <alignment horizontal="center" vertical="center"/>
    </xf>
    <xf numFmtId="0" fontId="13" fillId="3" borderId="7" xfId="0" applyFont="1" applyFill="1" applyBorder="1" applyAlignment="1">
      <alignment horizontal="center" vertical="center" wrapText="1"/>
    </xf>
    <xf numFmtId="0" fontId="38" fillId="3" borderId="25" xfId="0" applyFont="1" applyFill="1" applyBorder="1" applyAlignment="1">
      <alignment horizontal="left" vertical="center" wrapText="1"/>
    </xf>
    <xf numFmtId="0" fontId="78" fillId="3" borderId="16" xfId="0" applyFont="1" applyFill="1" applyBorder="1" applyAlignment="1">
      <alignment horizontal="left" vertical="top" wrapText="1"/>
    </xf>
    <xf numFmtId="0" fontId="78" fillId="3" borderId="16" xfId="0" applyFont="1" applyFill="1" applyBorder="1" applyAlignment="1">
      <alignment horizontal="center" vertical="center" wrapText="1"/>
    </xf>
    <xf numFmtId="0" fontId="78" fillId="3" borderId="7" xfId="0" applyFont="1" applyFill="1" applyBorder="1" applyAlignment="1">
      <alignment horizontal="center" vertical="center" wrapText="1"/>
    </xf>
    <xf numFmtId="0" fontId="78" fillId="3" borderId="7" xfId="0" applyFont="1" applyFill="1" applyBorder="1" applyAlignment="1">
      <alignment horizontal="center" vertical="center"/>
    </xf>
    <xf numFmtId="0" fontId="18" fillId="4" borderId="16" xfId="0" applyFont="1" applyFill="1" applyBorder="1" applyAlignment="1">
      <alignment horizontal="left" vertical="top" wrapText="1"/>
    </xf>
    <xf numFmtId="0" fontId="18" fillId="4" borderId="1"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7" xfId="0" applyFont="1" applyFill="1" applyBorder="1" applyAlignment="1">
      <alignment horizontal="center" vertical="center"/>
    </xf>
    <xf numFmtId="0" fontId="11" fillId="4" borderId="0" xfId="0" applyFont="1" applyFill="1"/>
    <xf numFmtId="0" fontId="18" fillId="4"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81" fillId="4" borderId="0" xfId="0" applyFont="1" applyFill="1"/>
    <xf numFmtId="0" fontId="81" fillId="4" borderId="0" xfId="0" applyFont="1" applyFill="1" applyAlignment="1">
      <alignment wrapText="1"/>
    </xf>
    <xf numFmtId="0" fontId="18" fillId="4"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4" borderId="4" xfId="0" applyFont="1" applyFill="1" applyBorder="1" applyAlignment="1">
      <alignment vertical="center" wrapText="1"/>
    </xf>
    <xf numFmtId="0" fontId="18" fillId="0" borderId="4" xfId="0" applyFont="1" applyFill="1" applyBorder="1" applyAlignment="1">
      <alignment vertical="center" wrapText="1"/>
    </xf>
    <xf numFmtId="0" fontId="80" fillId="4" borderId="0" xfId="0" applyFont="1" applyFill="1"/>
    <xf numFmtId="0" fontId="81" fillId="0" borderId="0" xfId="0" applyFont="1" applyFill="1"/>
    <xf numFmtId="0" fontId="82" fillId="0" borderId="0" xfId="0" applyFont="1"/>
    <xf numFmtId="0" fontId="18" fillId="10" borderId="23" xfId="0" applyFont="1" applyFill="1" applyBorder="1" applyAlignment="1">
      <alignment horizontal="left" vertical="center" wrapText="1"/>
    </xf>
    <xf numFmtId="0" fontId="18" fillId="10" borderId="6" xfId="0" applyFont="1" applyFill="1" applyBorder="1" applyAlignment="1">
      <alignment horizontal="center" vertical="center" wrapText="1"/>
    </xf>
    <xf numFmtId="0" fontId="18" fillId="10" borderId="6" xfId="0" applyFont="1" applyFill="1" applyBorder="1" applyAlignment="1">
      <alignment horizontal="center" vertical="center"/>
    </xf>
    <xf numFmtId="0" fontId="38" fillId="0" borderId="7" xfId="0" applyFont="1" applyFill="1" applyBorder="1" applyAlignment="1">
      <alignment horizontal="center" vertical="center"/>
    </xf>
    <xf numFmtId="0" fontId="18" fillId="4" borderId="16" xfId="0" applyFont="1" applyFill="1" applyBorder="1" applyAlignment="1">
      <alignment horizontal="left" vertical="center" wrapText="1"/>
    </xf>
    <xf numFmtId="0" fontId="18" fillId="10" borderId="17" xfId="0" applyFont="1" applyFill="1" applyBorder="1" applyAlignment="1">
      <alignment horizontal="left" vertical="center" wrapText="1"/>
    </xf>
    <xf numFmtId="0" fontId="18" fillId="10" borderId="14" xfId="0" applyFont="1" applyFill="1" applyBorder="1" applyAlignment="1">
      <alignment horizontal="center" vertical="center" wrapText="1"/>
    </xf>
    <xf numFmtId="0" fontId="18" fillId="10" borderId="14" xfId="0" applyFont="1" applyFill="1" applyBorder="1" applyAlignment="1">
      <alignment horizontal="center" vertical="center"/>
    </xf>
    <xf numFmtId="0" fontId="11" fillId="0" borderId="4" xfId="0" applyFont="1" applyFill="1" applyBorder="1" applyAlignment="1">
      <alignment horizontal="left" vertical="top" indent="3"/>
    </xf>
    <xf numFmtId="0" fontId="11" fillId="0" borderId="0" xfId="0" applyFont="1" applyFill="1" applyAlignment="1">
      <alignment horizontal="left" vertical="top" indent="3"/>
    </xf>
    <xf numFmtId="0" fontId="4" fillId="0" borderId="1" xfId="0" applyFont="1" applyFill="1" applyBorder="1" applyAlignment="1">
      <alignment horizontal="left" vertical="top" wrapText="1"/>
    </xf>
    <xf numFmtId="0" fontId="26" fillId="3" borderId="7" xfId="0" applyFont="1" applyFill="1" applyBorder="1" applyAlignment="1">
      <alignment vertical="center" wrapText="1"/>
    </xf>
    <xf numFmtId="0" fontId="11" fillId="22" borderId="0" xfId="0" applyFont="1" applyFill="1" applyBorder="1" applyAlignment="1">
      <alignment horizontal="left" vertical="center"/>
    </xf>
    <xf numFmtId="0" fontId="11" fillId="22" borderId="42" xfId="0" applyFont="1" applyFill="1" applyBorder="1" applyAlignment="1"/>
    <xf numFmtId="0" fontId="33" fillId="0" borderId="0" xfId="0" applyFont="1" applyFill="1" applyBorder="1" applyAlignment="1">
      <alignment horizontal="left" vertical="top" wrapText="1"/>
    </xf>
    <xf numFmtId="0" fontId="66" fillId="0" borderId="0" xfId="0" applyFont="1" applyAlignment="1">
      <alignment horizontal="left"/>
    </xf>
    <xf numFmtId="0" fontId="3" fillId="21" borderId="1" xfId="0" applyFont="1" applyFill="1" applyBorder="1" applyAlignment="1">
      <alignment horizontal="center" vertical="top"/>
    </xf>
    <xf numFmtId="0" fontId="33" fillId="21" borderId="0" xfId="0" applyFont="1" applyFill="1" applyBorder="1" applyAlignment="1">
      <alignment horizontal="center" vertical="center"/>
    </xf>
    <xf numFmtId="0" fontId="33" fillId="21" borderId="1" xfId="0" applyFont="1" applyFill="1" applyBorder="1" applyAlignment="1">
      <alignment horizontal="center" vertical="center" wrapText="1"/>
    </xf>
    <xf numFmtId="0" fontId="27" fillId="21" borderId="1" xfId="0" applyFont="1" applyFill="1" applyBorder="1" applyAlignment="1">
      <alignment horizontal="left" vertical="top"/>
    </xf>
    <xf numFmtId="0" fontId="33" fillId="21" borderId="1" xfId="0" applyFont="1" applyFill="1" applyBorder="1" applyAlignment="1">
      <alignment horizontal="left" vertical="center"/>
    </xf>
    <xf numFmtId="0" fontId="56" fillId="10" borderId="1" xfId="0" applyFont="1" applyFill="1" applyBorder="1" applyAlignment="1">
      <alignment horizontal="left" vertical="top" wrapText="1"/>
    </xf>
    <xf numFmtId="165" fontId="74" fillId="18" borderId="22" xfId="0" applyNumberFormat="1" applyFont="1" applyFill="1" applyBorder="1" applyAlignment="1">
      <alignment horizontal="center" vertical="top" wrapText="1"/>
    </xf>
    <xf numFmtId="165" fontId="30" fillId="12" borderId="0" xfId="0" applyNumberFormat="1" applyFont="1" applyFill="1" applyAlignment="1">
      <alignment horizontal="left" vertical="top" wrapText="1" indent="1"/>
    </xf>
    <xf numFmtId="0" fontId="83" fillId="21" borderId="6" xfId="0" applyFont="1" applyFill="1" applyBorder="1" applyAlignment="1">
      <alignment horizontal="left" vertical="top" wrapText="1"/>
    </xf>
    <xf numFmtId="0" fontId="33" fillId="21" borderId="6" xfId="0" applyFont="1" applyFill="1" applyBorder="1" applyAlignment="1">
      <alignment horizontal="center" vertical="top" wrapText="1"/>
    </xf>
    <xf numFmtId="0" fontId="33" fillId="21" borderId="4" xfId="0" applyNumberFormat="1" applyFont="1" applyFill="1" applyBorder="1" applyAlignment="1">
      <alignment horizontal="center" vertical="top" wrapText="1"/>
    </xf>
    <xf numFmtId="167" fontId="7" fillId="0" borderId="1" xfId="0" applyNumberFormat="1" applyFont="1" applyBorder="1" applyAlignment="1">
      <alignment horizontal="left" vertical="top" wrapText="1"/>
    </xf>
    <xf numFmtId="0" fontId="7" fillId="0" borderId="1" xfId="0" applyNumberFormat="1" applyFont="1" applyBorder="1" applyAlignment="1">
      <alignment horizontal="left" vertical="top" wrapText="1"/>
    </xf>
    <xf numFmtId="0" fontId="23" fillId="0" borderId="1" xfId="0" applyNumberFormat="1" applyFont="1" applyBorder="1" applyAlignment="1">
      <alignment vertical="top" wrapText="1"/>
    </xf>
    <xf numFmtId="167" fontId="19" fillId="0" borderId="1" xfId="0" applyNumberFormat="1" applyFont="1" applyBorder="1" applyAlignment="1">
      <alignment horizontal="center"/>
    </xf>
    <xf numFmtId="0" fontId="59" fillId="0" borderId="1" xfId="0" applyFont="1" applyFill="1" applyBorder="1" applyAlignment="1">
      <alignment horizontal="left" vertical="top"/>
    </xf>
    <xf numFmtId="0" fontId="28" fillId="0" borderId="1" xfId="0" applyFont="1" applyFill="1" applyBorder="1" applyAlignment="1">
      <alignment vertical="center" wrapText="1"/>
    </xf>
    <xf numFmtId="0" fontId="28" fillId="0" borderId="1" xfId="0" applyFont="1" applyFill="1" applyBorder="1" applyAlignment="1">
      <alignment horizontal="left" vertical="center"/>
    </xf>
    <xf numFmtId="0" fontId="28" fillId="0" borderId="1" xfId="0" applyFont="1" applyFill="1" applyBorder="1" applyAlignment="1">
      <alignment vertical="center"/>
    </xf>
    <xf numFmtId="0" fontId="11" fillId="0" borderId="1" xfId="0" applyFont="1" applyFill="1" applyBorder="1" applyAlignment="1">
      <alignment vertical="center"/>
    </xf>
    <xf numFmtId="0" fontId="28" fillId="0" borderId="1" xfId="0" applyNumberFormat="1" applyFont="1" applyFill="1" applyBorder="1" applyAlignment="1">
      <alignment vertical="center"/>
    </xf>
    <xf numFmtId="167" fontId="28" fillId="0" borderId="1" xfId="0" applyNumberFormat="1" applyFont="1" applyFill="1" applyBorder="1" applyAlignment="1">
      <alignment horizontal="center" vertical="center"/>
    </xf>
    <xf numFmtId="0" fontId="58" fillId="13" borderId="1" xfId="0" applyFont="1" applyFill="1" applyBorder="1" applyAlignment="1">
      <alignment horizontal="left" vertical="top" wrapText="1"/>
    </xf>
    <xf numFmtId="0" fontId="58" fillId="13" borderId="1" xfId="0" applyFont="1" applyFill="1" applyBorder="1" applyAlignment="1">
      <alignment horizontal="left" vertical="top"/>
    </xf>
    <xf numFmtId="0" fontId="28" fillId="13" borderId="1" xfId="0" applyFont="1" applyFill="1" applyBorder="1" applyAlignment="1">
      <alignment horizontal="left" vertical="center" wrapText="1"/>
    </xf>
    <xf numFmtId="0" fontId="19" fillId="13" borderId="1" xfId="0" applyFont="1" applyFill="1" applyBorder="1" applyAlignment="1">
      <alignment horizontal="left" vertical="top"/>
    </xf>
    <xf numFmtId="0" fontId="13" fillId="4" borderId="4"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4" xfId="0" applyFont="1" applyFill="1" applyBorder="1" applyAlignment="1">
      <alignment vertical="center" wrapText="1"/>
    </xf>
    <xf numFmtId="0" fontId="13" fillId="0" borderId="4" xfId="0" applyFont="1" applyFill="1" applyBorder="1" applyAlignment="1">
      <alignment horizontal="left" vertical="center" wrapText="1"/>
    </xf>
    <xf numFmtId="0" fontId="13" fillId="4" borderId="4" xfId="0" applyFont="1" applyFill="1" applyBorder="1" applyAlignment="1">
      <alignment vertical="center" wrapText="1"/>
    </xf>
    <xf numFmtId="0" fontId="13" fillId="4" borderId="10" xfId="0" applyFont="1" applyFill="1" applyBorder="1" applyAlignment="1">
      <alignment vertical="center" wrapText="1"/>
    </xf>
    <xf numFmtId="0" fontId="13" fillId="4" borderId="13" xfId="0" applyFont="1" applyFill="1" applyBorder="1" applyAlignment="1">
      <alignment vertical="center" wrapText="1"/>
    </xf>
    <xf numFmtId="0" fontId="13" fillId="0" borderId="1" xfId="0" applyFont="1" applyBorder="1" applyAlignment="1">
      <alignment horizontal="left" vertical="top" wrapText="1"/>
    </xf>
    <xf numFmtId="0" fontId="13" fillId="4" borderId="1" xfId="0" applyFont="1" applyFill="1" applyBorder="1" applyAlignment="1">
      <alignment horizontal="left" vertical="top" wrapText="1"/>
    </xf>
    <xf numFmtId="0" fontId="13" fillId="0" borderId="13" xfId="0" applyFont="1" applyFill="1" applyBorder="1" applyAlignment="1">
      <alignment vertical="center" wrapText="1"/>
    </xf>
    <xf numFmtId="0" fontId="44" fillId="21" borderId="25" xfId="0" applyFont="1" applyFill="1" applyBorder="1" applyAlignment="1">
      <alignment horizontal="left" vertical="center" wrapText="1"/>
    </xf>
    <xf numFmtId="0" fontId="4" fillId="0" borderId="1" xfId="0" applyFont="1" applyBorder="1" applyAlignment="1">
      <alignment horizontal="left" vertical="top" wrapText="1"/>
    </xf>
    <xf numFmtId="0" fontId="4" fillId="10" borderId="1" xfId="0" applyFont="1" applyFill="1" applyBorder="1" applyAlignment="1">
      <alignment horizontal="center" vertical="top" wrapText="1"/>
    </xf>
    <xf numFmtId="167" fontId="33" fillId="21" borderId="15" xfId="0" applyNumberFormat="1" applyFont="1" applyFill="1" applyBorder="1" applyAlignment="1">
      <alignment horizontal="center" vertical="top" wrapText="1"/>
    </xf>
    <xf numFmtId="0" fontId="33" fillId="21" borderId="15" xfId="0" applyFont="1" applyFill="1" applyBorder="1" applyAlignment="1">
      <alignment horizontal="center" vertical="top" wrapText="1"/>
    </xf>
    <xf numFmtId="0" fontId="30" fillId="0" borderId="1" xfId="0" applyFont="1" applyBorder="1" applyAlignment="1">
      <alignment horizontal="center" vertical="top" wrapText="1"/>
    </xf>
    <xf numFmtId="0" fontId="11" fillId="0" borderId="1" xfId="0" applyFont="1" applyBorder="1"/>
    <xf numFmtId="0" fontId="30" fillId="0" borderId="1" xfId="0" applyFont="1" applyFill="1" applyBorder="1" applyAlignment="1">
      <alignment horizontal="center" vertical="top" wrapText="1"/>
    </xf>
    <xf numFmtId="164" fontId="10" fillId="0" borderId="1" xfId="1" applyNumberFormat="1" applyBorder="1" applyAlignment="1">
      <alignment horizontal="center" vertical="top" wrapText="1"/>
    </xf>
    <xf numFmtId="0" fontId="10" fillId="0" borderId="1" xfId="1" applyBorder="1" applyAlignment="1">
      <alignment horizontal="center" vertical="top" wrapText="1"/>
    </xf>
    <xf numFmtId="164" fontId="10" fillId="0" borderId="1" xfId="1" applyNumberFormat="1" applyBorder="1" applyAlignment="1">
      <alignment horizontal="center" vertical="top"/>
    </xf>
    <xf numFmtId="0" fontId="3" fillId="0" borderId="0" xfId="0" applyFont="1" applyAlignment="1">
      <alignment horizontal="center"/>
    </xf>
    <xf numFmtId="0" fontId="12" fillId="3" borderId="0" xfId="0" applyFont="1" applyFill="1"/>
    <xf numFmtId="0" fontId="3" fillId="0" borderId="1" xfId="0" applyNumberFormat="1" applyFont="1" applyBorder="1" applyAlignment="1">
      <alignment horizontal="left" vertical="center" wrapText="1"/>
    </xf>
    <xf numFmtId="0" fontId="46" fillId="21" borderId="0" xfId="0" applyFont="1" applyFill="1"/>
    <xf numFmtId="0" fontId="3" fillId="21" borderId="0" xfId="0" applyFont="1" applyFill="1"/>
    <xf numFmtId="0" fontId="46" fillId="21" borderId="0" xfId="0" applyFont="1" applyFill="1" applyBorder="1"/>
    <xf numFmtId="0" fontId="2" fillId="3" borderId="1" xfId="0" applyFont="1" applyFill="1" applyBorder="1"/>
    <xf numFmtId="0" fontId="2" fillId="21" borderId="1" xfId="0" applyFont="1" applyFill="1" applyBorder="1"/>
    <xf numFmtId="0" fontId="33" fillId="21" borderId="1" xfId="0" applyFont="1" applyFill="1" applyBorder="1"/>
    <xf numFmtId="0" fontId="3" fillId="21" borderId="1" xfId="0" applyFont="1" applyFill="1" applyBorder="1"/>
    <xf numFmtId="0" fontId="33" fillId="21" borderId="1" xfId="0" applyFont="1" applyFill="1" applyBorder="1" applyAlignment="1">
      <alignment horizontal="center" vertical="center"/>
    </xf>
    <xf numFmtId="0" fontId="3" fillId="0" borderId="1" xfId="0" applyFont="1" applyBorder="1" applyAlignment="1">
      <alignment horizontal="left" vertical="top"/>
    </xf>
    <xf numFmtId="14" fontId="3" fillId="0" borderId="1" xfId="0" applyNumberFormat="1" applyFont="1" applyBorder="1" applyAlignment="1">
      <alignment horizontal="left" vertical="top"/>
    </xf>
    <xf numFmtId="0" fontId="33" fillId="21" borderId="1" xfId="0" applyFont="1" applyFill="1" applyBorder="1" applyAlignment="1">
      <alignment vertical="top" wrapText="1"/>
    </xf>
    <xf numFmtId="0" fontId="3" fillId="0" borderId="1" xfId="0" applyFont="1" applyBorder="1" applyAlignment="1">
      <alignment vertical="top"/>
    </xf>
    <xf numFmtId="0" fontId="12" fillId="3" borderId="1" xfId="0" applyFont="1" applyFill="1" applyBorder="1"/>
    <xf numFmtId="0" fontId="12" fillId="21" borderId="1" xfId="0" applyFont="1" applyFill="1" applyBorder="1"/>
    <xf numFmtId="0" fontId="84" fillId="3" borderId="1" xfId="0" applyFont="1" applyFill="1" applyBorder="1"/>
    <xf numFmtId="14" fontId="0" fillId="0" borderId="29" xfId="0" applyNumberFormat="1" applyBorder="1" applyAlignment="1">
      <alignment horizontal="center"/>
    </xf>
    <xf numFmtId="0" fontId="10" fillId="10" borderId="1" xfId="1" applyFill="1" applyBorder="1" applyAlignment="1">
      <alignment vertical="top" wrapText="1"/>
    </xf>
    <xf numFmtId="0" fontId="69" fillId="10" borderId="1" xfId="0" applyFont="1" applyFill="1" applyBorder="1" applyAlignment="1">
      <alignment horizontal="left" vertical="center" wrapText="1"/>
    </xf>
    <xf numFmtId="0" fontId="28" fillId="10" borderId="1" xfId="0" applyFont="1" applyFill="1" applyBorder="1" applyAlignment="1">
      <alignment vertical="top" wrapText="1"/>
    </xf>
    <xf numFmtId="0" fontId="10" fillId="10" borderId="0" xfId="1" applyFill="1" applyAlignment="1">
      <alignment vertical="top" wrapText="1"/>
    </xf>
    <xf numFmtId="0" fontId="25" fillId="10" borderId="1" xfId="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3" xfId="0" applyFont="1" applyFill="1" applyBorder="1" applyAlignment="1">
      <alignment vertical="top" wrapText="1"/>
    </xf>
    <xf numFmtId="0" fontId="10" fillId="10" borderId="4" xfId="1" applyFill="1" applyBorder="1" applyAlignment="1">
      <alignment horizontal="left" vertical="top" wrapText="1"/>
    </xf>
    <xf numFmtId="0" fontId="3" fillId="4" borderId="1" xfId="0" applyFont="1" applyFill="1" applyBorder="1" applyAlignment="1">
      <alignment vertical="top" wrapText="1"/>
    </xf>
    <xf numFmtId="0" fontId="3" fillId="4" borderId="2" xfId="0" applyFont="1" applyFill="1" applyBorder="1" applyAlignment="1">
      <alignment vertical="center" wrapText="1"/>
    </xf>
    <xf numFmtId="0" fontId="3" fillId="10" borderId="0" xfId="0" applyFont="1" applyFill="1"/>
    <xf numFmtId="0" fontId="3" fillId="10" borderId="1" xfId="0" applyFont="1" applyFill="1" applyBorder="1"/>
    <xf numFmtId="0" fontId="0" fillId="10" borderId="1" xfId="0" applyFill="1" applyBorder="1"/>
    <xf numFmtId="0" fontId="70" fillId="10" borderId="1" xfId="1" applyFont="1" applyFill="1" applyBorder="1" applyAlignment="1">
      <alignment horizontal="left" vertical="top" wrapText="1"/>
    </xf>
    <xf numFmtId="0" fontId="71" fillId="10" borderId="1" xfId="0" applyFont="1" applyFill="1" applyBorder="1" applyAlignment="1">
      <alignment horizontal="left" vertical="top" wrapText="1"/>
    </xf>
    <xf numFmtId="0" fontId="28" fillId="10" borderId="1" xfId="0" applyFont="1" applyFill="1" applyBorder="1" applyAlignment="1">
      <alignment horizontal="left" vertical="top" wrapText="1"/>
    </xf>
    <xf numFmtId="0" fontId="69" fillId="10" borderId="1" xfId="0" applyFont="1" applyFill="1" applyBorder="1" applyAlignment="1">
      <alignment horizontal="left" vertical="top" wrapText="1"/>
    </xf>
    <xf numFmtId="0" fontId="72" fillId="10" borderId="1" xfId="0" applyFont="1" applyFill="1" applyBorder="1" applyAlignment="1">
      <alignment horizontal="left" vertical="top" wrapText="1"/>
    </xf>
    <xf numFmtId="0" fontId="23" fillId="10" borderId="1" xfId="0" applyFont="1" applyFill="1" applyBorder="1" applyAlignment="1">
      <alignment horizontal="left" vertical="top" wrapText="1"/>
    </xf>
    <xf numFmtId="0" fontId="73" fillId="10" borderId="1" xfId="0" applyFont="1" applyFill="1" applyBorder="1" applyAlignment="1">
      <alignment horizontal="left" vertical="top" wrapText="1"/>
    </xf>
    <xf numFmtId="0" fontId="3" fillId="0" borderId="2" xfId="0" applyFont="1" applyFill="1" applyBorder="1" applyAlignment="1">
      <alignment vertical="center" wrapText="1"/>
    </xf>
    <xf numFmtId="0" fontId="10" fillId="10" borderId="0" xfId="1" applyFill="1" applyAlignment="1">
      <alignment horizontal="left" vertical="top" wrapText="1"/>
    </xf>
    <xf numFmtId="0" fontId="0" fillId="0" borderId="29" xfId="0" applyBorder="1" applyAlignment="1">
      <alignment horizontal="center" vertical="center"/>
    </xf>
    <xf numFmtId="0" fontId="10" fillId="10" borderId="1" xfId="1" applyFill="1" applyBorder="1" applyAlignment="1">
      <alignment horizontal="left" vertical="top" wrapText="1"/>
    </xf>
    <xf numFmtId="0" fontId="10" fillId="0" borderId="0" xfId="1" applyAlignment="1">
      <alignment vertical="top" wrapText="1"/>
    </xf>
    <xf numFmtId="0" fontId="33" fillId="21" borderId="0" xfId="0" applyFont="1" applyFill="1" applyBorder="1"/>
    <xf numFmtId="0" fontId="30" fillId="0" borderId="0" xfId="0" applyFont="1" applyFill="1" applyBorder="1" applyAlignment="1">
      <alignment vertical="top" wrapText="1"/>
    </xf>
    <xf numFmtId="0" fontId="9" fillId="2" borderId="5" xfId="0" applyFont="1" applyFill="1" applyBorder="1" applyAlignment="1">
      <alignment vertical="top" wrapText="1"/>
    </xf>
    <xf numFmtId="0" fontId="10" fillId="10" borderId="1" xfId="1" applyNumberFormat="1" applyFill="1" applyBorder="1" applyAlignment="1">
      <alignment horizontal="left" vertical="top" wrapText="1"/>
    </xf>
    <xf numFmtId="43" fontId="10" fillId="10" borderId="1" xfId="1" applyNumberFormat="1" applyFill="1" applyBorder="1" applyAlignment="1">
      <alignment vertical="top" wrapText="1"/>
    </xf>
    <xf numFmtId="0" fontId="10" fillId="10" borderId="6" xfId="1" applyFill="1" applyBorder="1" applyAlignment="1">
      <alignment horizontal="left" vertical="top" wrapText="1"/>
    </xf>
    <xf numFmtId="0" fontId="57" fillId="3" borderId="1" xfId="0" applyFont="1" applyFill="1" applyBorder="1" applyAlignment="1">
      <alignment vertical="top" wrapText="1"/>
    </xf>
    <xf numFmtId="0" fontId="3" fillId="0" borderId="0" xfId="0" applyFont="1" applyBorder="1" applyAlignment="1">
      <alignment vertical="top" wrapText="1"/>
    </xf>
    <xf numFmtId="0" fontId="3" fillId="0" borderId="0" xfId="0" applyFont="1" applyBorder="1" applyAlignment="1">
      <alignment horizontal="center" wrapText="1"/>
    </xf>
    <xf numFmtId="0" fontId="3" fillId="0" borderId="0" xfId="0" applyFont="1" applyBorder="1" applyAlignment="1">
      <alignment horizontal="center" vertical="center" wrapText="1"/>
    </xf>
    <xf numFmtId="0" fontId="3" fillId="0" borderId="0" xfId="0" applyFont="1" applyBorder="1" applyAlignment="1">
      <alignment wrapText="1"/>
    </xf>
    <xf numFmtId="0" fontId="13" fillId="0" borderId="0" xfId="0" applyFont="1" applyBorder="1" applyAlignment="1">
      <alignment vertical="top" wrapText="1"/>
    </xf>
    <xf numFmtId="0" fontId="13" fillId="0" borderId="0" xfId="0" applyFont="1" applyBorder="1" applyAlignment="1">
      <alignment horizontal="center" wrapText="1"/>
    </xf>
    <xf numFmtId="0" fontId="13" fillId="0" borderId="0" xfId="0" applyFont="1" applyBorder="1" applyAlignment="1">
      <alignment horizontal="center" vertical="center" wrapText="1"/>
    </xf>
    <xf numFmtId="0" fontId="13" fillId="0" borderId="0" xfId="0" applyFont="1" applyBorder="1" applyAlignment="1">
      <alignment wrapText="1"/>
    </xf>
    <xf numFmtId="0" fontId="4" fillId="10" borderId="1" xfId="0" applyFont="1" applyFill="1" applyBorder="1" applyAlignment="1">
      <alignment horizontal="left" vertical="top"/>
    </xf>
    <xf numFmtId="0" fontId="19" fillId="10" borderId="1" xfId="0" applyFont="1" applyFill="1" applyBorder="1" applyAlignment="1">
      <alignment horizontal="left" vertical="top"/>
    </xf>
    <xf numFmtId="0" fontId="4" fillId="0" borderId="27" xfId="0" applyFont="1" applyBorder="1" applyAlignment="1">
      <alignment vertical="top"/>
    </xf>
    <xf numFmtId="0" fontId="4" fillId="0" borderId="23" xfId="0" applyFont="1" applyBorder="1" applyAlignment="1">
      <alignment vertical="top"/>
    </xf>
    <xf numFmtId="0" fontId="4" fillId="0" borderId="5" xfId="0" applyFont="1" applyBorder="1" applyAlignment="1">
      <alignment vertical="top"/>
    </xf>
    <xf numFmtId="0" fontId="4" fillId="0" borderId="16" xfId="0" applyFont="1" applyBorder="1" applyAlignment="1">
      <alignment vertical="top"/>
    </xf>
    <xf numFmtId="0" fontId="4" fillId="0" borderId="2" xfId="0" applyFont="1" applyBorder="1" applyAlignment="1">
      <alignment vertical="top"/>
    </xf>
    <xf numFmtId="0" fontId="4" fillId="0" borderId="4"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0" fontId="3" fillId="0" borderId="0" xfId="0" applyFont="1" applyFill="1" applyAlignment="1">
      <alignment horizontal="center" wrapText="1"/>
    </xf>
    <xf numFmtId="0" fontId="3" fillId="0" borderId="0" xfId="0" applyFont="1" applyFill="1" applyAlignment="1">
      <alignment horizontal="center" vertical="center" wrapText="1"/>
    </xf>
    <xf numFmtId="0" fontId="3" fillId="0" borderId="0" xfId="0" applyFont="1" applyFill="1" applyAlignment="1">
      <alignment wrapText="1"/>
    </xf>
    <xf numFmtId="0" fontId="4" fillId="0" borderId="0" xfId="0" applyFont="1" applyFill="1" applyBorder="1" applyAlignment="1">
      <alignment vertical="top"/>
    </xf>
    <xf numFmtId="0" fontId="3" fillId="0" borderId="0" xfId="0" applyFont="1" applyBorder="1" applyAlignment="1">
      <alignment horizontal="left" vertical="top" wrapText="1"/>
    </xf>
    <xf numFmtId="0" fontId="3" fillId="0" borderId="27" xfId="0" applyFont="1" applyBorder="1" applyAlignment="1">
      <alignment horizontal="left" vertical="top" wrapText="1"/>
    </xf>
    <xf numFmtId="0" fontId="2" fillId="0" borderId="0" xfId="0" applyFont="1"/>
    <xf numFmtId="0" fontId="2" fillId="0" borderId="0" xfId="0" applyFont="1" applyAlignment="1">
      <alignment wrapText="1"/>
    </xf>
    <xf numFmtId="0" fontId="27" fillId="0" borderId="0" xfId="0" applyFont="1" applyAlignment="1">
      <alignment wrapText="1"/>
    </xf>
    <xf numFmtId="0" fontId="4" fillId="0" borderId="0" xfId="0" applyFont="1" applyBorder="1" applyAlignment="1">
      <alignment vertical="top"/>
    </xf>
    <xf numFmtId="0" fontId="7" fillId="0" borderId="0" xfId="0" applyFont="1" applyFill="1" applyBorder="1" applyAlignment="1">
      <alignment vertical="top" wrapText="1"/>
    </xf>
    <xf numFmtId="0" fontId="57" fillId="0" borderId="0" xfId="0" applyFont="1" applyFill="1" applyBorder="1" applyAlignment="1">
      <alignment vertical="top" wrapText="1"/>
    </xf>
    <xf numFmtId="0" fontId="7" fillId="0" borderId="0" xfId="0" applyFont="1" applyFill="1" applyBorder="1" applyAlignment="1">
      <alignment horizontal="left" vertical="top" wrapText="1"/>
    </xf>
    <xf numFmtId="0" fontId="7" fillId="0" borderId="0" xfId="0" applyFont="1" applyFill="1" applyBorder="1" applyAlignment="1">
      <alignment vertical="top"/>
    </xf>
    <xf numFmtId="0" fontId="3" fillId="0" borderId="1" xfId="0" applyNumberFormat="1" applyFont="1" applyFill="1" applyBorder="1" applyAlignment="1">
      <alignment horizontal="left" vertical="center" wrapText="1"/>
    </xf>
    <xf numFmtId="0" fontId="7" fillId="0" borderId="4" xfId="0" applyFont="1" applyBorder="1" applyAlignment="1">
      <alignment vertical="top" wrapText="1"/>
    </xf>
    <xf numFmtId="0" fontId="7" fillId="10" borderId="4" xfId="0" applyFont="1" applyFill="1" applyBorder="1" applyAlignment="1">
      <alignment vertical="top" wrapText="1"/>
    </xf>
    <xf numFmtId="2" fontId="10" fillId="0" borderId="1" xfId="1" applyNumberFormat="1" applyFill="1" applyBorder="1" applyAlignment="1">
      <alignment horizontal="left" vertical="top"/>
    </xf>
    <xf numFmtId="2" fontId="10" fillId="0" borderId="1" xfId="1" applyNumberFormat="1" applyBorder="1" applyAlignment="1">
      <alignment horizontal="left" vertical="top" wrapText="1"/>
    </xf>
    <xf numFmtId="0" fontId="10" fillId="0" borderId="1" xfId="1" applyFill="1" applyBorder="1" applyAlignment="1">
      <alignment horizontal="left" vertical="top"/>
    </xf>
    <xf numFmtId="0" fontId="10" fillId="0" borderId="1" xfId="1" applyBorder="1" applyAlignment="1">
      <alignment horizontal="left" vertical="top" wrapText="1"/>
    </xf>
    <xf numFmtId="164" fontId="10" fillId="0" borderId="1" xfId="1" applyNumberFormat="1" applyBorder="1" applyAlignment="1">
      <alignment horizontal="left" vertical="top" wrapText="1"/>
    </xf>
    <xf numFmtId="164" fontId="10" fillId="0" borderId="1" xfId="1" applyNumberFormat="1" applyFill="1" applyBorder="1" applyAlignment="1">
      <alignment horizontal="left" vertical="top"/>
    </xf>
    <xf numFmtId="164" fontId="10" fillId="0" borderId="1" xfId="1" applyNumberFormat="1" applyBorder="1" applyAlignment="1">
      <alignment horizontal="left" vertical="top"/>
    </xf>
    <xf numFmtId="0" fontId="27" fillId="0" borderId="2" xfId="0" applyFont="1" applyFill="1" applyBorder="1" applyAlignment="1">
      <alignment vertical="center" wrapText="1"/>
    </xf>
    <xf numFmtId="0" fontId="27" fillId="0" borderId="1" xfId="0" applyFont="1" applyFill="1" applyBorder="1" applyAlignment="1">
      <alignment vertical="center" wrapText="1"/>
    </xf>
    <xf numFmtId="0" fontId="0" fillId="0" borderId="29" xfId="0" applyBorder="1" applyAlignment="1">
      <alignment horizontal="center" vertical="top"/>
    </xf>
    <xf numFmtId="14" fontId="0" fillId="0" borderId="29" xfId="0" applyNumberFormat="1" applyBorder="1" applyAlignment="1">
      <alignment horizontal="center" vertical="top"/>
    </xf>
    <xf numFmtId="0" fontId="0" fillId="0" borderId="29" xfId="0" applyNumberFormat="1" applyBorder="1" applyAlignment="1">
      <alignment horizontal="center" vertical="top" wrapText="1"/>
    </xf>
    <xf numFmtId="0" fontId="0" fillId="0" borderId="29" xfId="0" applyBorder="1" applyAlignment="1">
      <alignment horizontal="left" vertical="top" wrapText="1"/>
    </xf>
    <xf numFmtId="0" fontId="10" fillId="3" borderId="1" xfId="1" applyFill="1" applyBorder="1" applyAlignment="1">
      <alignment horizontal="left" vertical="top" wrapText="1"/>
    </xf>
    <xf numFmtId="0" fontId="19" fillId="0" borderId="0" xfId="0" applyFont="1" applyAlignment="1">
      <alignment vertical="center" wrapText="1"/>
    </xf>
    <xf numFmtId="0" fontId="75" fillId="0" borderId="0" xfId="0" applyFont="1"/>
    <xf numFmtId="0" fontId="2" fillId="0" borderId="0" xfId="0" applyFont="1" applyAlignment="1">
      <alignment horizontal="left" vertical="center" indent="1"/>
    </xf>
    <xf numFmtId="0" fontId="12" fillId="0" borderId="0" xfId="0" applyFont="1" applyAlignment="1">
      <alignment horizontal="left" vertical="center" indent="1"/>
    </xf>
    <xf numFmtId="0" fontId="11" fillId="0" borderId="0" xfId="0" applyFont="1" applyBorder="1" applyAlignment="1">
      <alignment horizontal="left" vertical="center" indent="1"/>
    </xf>
    <xf numFmtId="0" fontId="75" fillId="0" borderId="0" xfId="0" applyFont="1" applyBorder="1" applyAlignment="1">
      <alignment horizontal="left" vertical="center" indent="1"/>
    </xf>
    <xf numFmtId="0" fontId="0" fillId="11" borderId="42" xfId="0" applyFill="1" applyBorder="1" applyAlignment="1">
      <alignment horizontal="left" vertical="top" wrapText="1"/>
    </xf>
    <xf numFmtId="0" fontId="0" fillId="23" borderId="15" xfId="0" applyFill="1" applyBorder="1" applyAlignment="1">
      <alignment horizontal="left" vertical="top" wrapText="1"/>
    </xf>
    <xf numFmtId="0" fontId="0" fillId="11" borderId="15" xfId="0" applyFill="1" applyBorder="1" applyAlignment="1">
      <alignment horizontal="left" vertical="top" wrapText="1"/>
    </xf>
    <xf numFmtId="0" fontId="0" fillId="3" borderId="42" xfId="0" applyFill="1" applyBorder="1" applyAlignment="1">
      <alignment horizontal="left" vertical="top" wrapText="1"/>
    </xf>
    <xf numFmtId="0" fontId="0" fillId="0" borderId="0" xfId="0" applyBorder="1" applyAlignment="1">
      <alignment horizontal="left" vertical="top" wrapText="1"/>
    </xf>
    <xf numFmtId="0" fontId="3" fillId="3" borderId="16" xfId="0" applyFont="1" applyFill="1" applyBorder="1" applyAlignment="1">
      <alignment horizontal="left" vertical="top" wrapText="1"/>
    </xf>
    <xf numFmtId="0" fontId="0" fillId="11" borderId="16" xfId="0" applyFill="1" applyBorder="1" applyAlignment="1">
      <alignment horizontal="left" vertical="top" wrapText="1"/>
    </xf>
    <xf numFmtId="0" fontId="3" fillId="23" borderId="7" xfId="0" applyFont="1" applyFill="1" applyBorder="1" applyAlignment="1">
      <alignment horizontal="left" vertical="top" wrapText="1"/>
    </xf>
    <xf numFmtId="0" fontId="0" fillId="11" borderId="7" xfId="0" applyFill="1" applyBorder="1" applyAlignment="1">
      <alignment horizontal="left" vertical="top" wrapText="1"/>
    </xf>
    <xf numFmtId="0" fontId="0" fillId="0" borderId="5" xfId="0" applyBorder="1" applyAlignment="1">
      <alignment horizontal="left" vertical="top" wrapText="1"/>
    </xf>
    <xf numFmtId="0" fontId="3" fillId="3" borderId="4" xfId="0" applyFont="1" applyFill="1" applyBorder="1" applyAlignment="1">
      <alignment horizontal="left" vertical="top" wrapText="1"/>
    </xf>
    <xf numFmtId="0" fontId="0" fillId="11" borderId="4" xfId="0" applyFill="1" applyBorder="1" applyAlignment="1">
      <alignment horizontal="left" vertical="top" wrapText="1"/>
    </xf>
    <xf numFmtId="0" fontId="0" fillId="23" borderId="1" xfId="0" applyFill="1" applyBorder="1" applyAlignment="1">
      <alignment horizontal="left" vertical="top" wrapText="1"/>
    </xf>
    <xf numFmtId="0" fontId="0" fillId="11" borderId="1" xfId="0" applyFill="1" applyBorder="1" applyAlignment="1">
      <alignment horizontal="left" vertical="top" wrapText="1"/>
    </xf>
    <xf numFmtId="0" fontId="0" fillId="0" borderId="3" xfId="0" applyBorder="1" applyAlignment="1">
      <alignment horizontal="left" vertical="top" wrapText="1"/>
    </xf>
    <xf numFmtId="0" fontId="0" fillId="23" borderId="7" xfId="0" applyFill="1" applyBorder="1" applyAlignment="1">
      <alignment horizontal="left" vertical="top" wrapText="1"/>
    </xf>
    <xf numFmtId="0" fontId="0" fillId="3" borderId="16" xfId="0" applyFill="1" applyBorder="1" applyAlignment="1">
      <alignment horizontal="left" vertical="top" wrapText="1"/>
    </xf>
    <xf numFmtId="0" fontId="0" fillId="11" borderId="4" xfId="0" applyFont="1" applyFill="1" applyBorder="1" applyAlignment="1">
      <alignment horizontal="left" vertical="top" wrapText="1"/>
    </xf>
    <xf numFmtId="0" fontId="0" fillId="23" borderId="1" xfId="0" applyFont="1" applyFill="1" applyBorder="1" applyAlignment="1">
      <alignment horizontal="left" vertical="top" wrapText="1"/>
    </xf>
    <xf numFmtId="0" fontId="0" fillId="11" borderId="1" xfId="0" applyFont="1" applyFill="1" applyBorder="1" applyAlignment="1">
      <alignment horizontal="left" vertical="top" wrapText="1"/>
    </xf>
    <xf numFmtId="0" fontId="0" fillId="0" borderId="3" xfId="0" applyFont="1" applyBorder="1" applyAlignment="1">
      <alignment horizontal="left" vertical="top" wrapText="1"/>
    </xf>
    <xf numFmtId="0" fontId="85" fillId="0" borderId="3" xfId="0" applyFont="1" applyBorder="1" applyAlignment="1">
      <alignment horizontal="left" vertical="top" wrapText="1"/>
    </xf>
    <xf numFmtId="0" fontId="0" fillId="3" borderId="4" xfId="0" applyFont="1" applyFill="1" applyBorder="1" applyAlignment="1">
      <alignment horizontal="left" vertical="top" wrapText="1"/>
    </xf>
    <xf numFmtId="0" fontId="0" fillId="3" borderId="16" xfId="0" applyFont="1" applyFill="1" applyBorder="1" applyAlignment="1">
      <alignment horizontal="left" vertical="top" wrapText="1"/>
    </xf>
    <xf numFmtId="0" fontId="0" fillId="11" borderId="16" xfId="0" applyFont="1" applyFill="1" applyBorder="1" applyAlignment="1">
      <alignment horizontal="left" vertical="top" wrapText="1"/>
    </xf>
    <xf numFmtId="0" fontId="0" fillId="23" borderId="7" xfId="0" applyFont="1" applyFill="1" applyBorder="1" applyAlignment="1">
      <alignment horizontal="left" vertical="top" wrapText="1"/>
    </xf>
    <xf numFmtId="0" fontId="0" fillId="11" borderId="7" xfId="0" applyFont="1" applyFill="1" applyBorder="1" applyAlignment="1">
      <alignment horizontal="left" vertical="top" wrapText="1"/>
    </xf>
    <xf numFmtId="0" fontId="0" fillId="3" borderId="42" xfId="0" applyFont="1" applyFill="1" applyBorder="1" applyAlignment="1">
      <alignment horizontal="left" vertical="top" wrapText="1"/>
    </xf>
    <xf numFmtId="0" fontId="0" fillId="11" borderId="42" xfId="0" applyFont="1" applyFill="1" applyBorder="1" applyAlignment="1">
      <alignment horizontal="left" vertical="top" wrapText="1"/>
    </xf>
    <xf numFmtId="0" fontId="0" fillId="23" borderId="15" xfId="0" applyFont="1" applyFill="1" applyBorder="1" applyAlignment="1">
      <alignment horizontal="left" vertical="top" wrapText="1"/>
    </xf>
    <xf numFmtId="0" fontId="0" fillId="11" borderId="15" xfId="0" applyFont="1" applyFill="1" applyBorder="1" applyAlignment="1">
      <alignment horizontal="left" vertical="top" wrapText="1"/>
    </xf>
    <xf numFmtId="0" fontId="85" fillId="0" borderId="5" xfId="0" applyFont="1" applyBorder="1" applyAlignment="1">
      <alignment horizontal="left" vertical="top" wrapText="1"/>
    </xf>
    <xf numFmtId="0" fontId="3" fillId="0" borderId="1" xfId="0" applyFont="1" applyFill="1" applyBorder="1" applyAlignment="1">
      <alignment horizontal="left" vertical="center" wrapText="1"/>
    </xf>
    <xf numFmtId="0" fontId="13" fillId="0" borderId="9"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wrapText="1"/>
    </xf>
    <xf numFmtId="0" fontId="18" fillId="0" borderId="14" xfId="0" applyFont="1" applyFill="1" applyBorder="1" applyAlignment="1">
      <alignment horizontal="center" vertical="center"/>
    </xf>
    <xf numFmtId="0" fontId="27" fillId="0" borderId="1" xfId="0" applyFont="1" applyBorder="1" applyAlignment="1">
      <alignment horizontal="left" vertical="top" wrapText="1"/>
    </xf>
    <xf numFmtId="0" fontId="27" fillId="0" borderId="1" xfId="0" applyFont="1" applyFill="1" applyBorder="1" applyAlignment="1">
      <alignment horizontal="left" vertical="top" wrapText="1"/>
    </xf>
    <xf numFmtId="0" fontId="78" fillId="0" borderId="1" xfId="0" applyFont="1" applyBorder="1" applyAlignment="1">
      <alignment horizontal="left" vertical="top" wrapText="1"/>
    </xf>
    <xf numFmtId="0" fontId="27" fillId="4" borderId="1" xfId="0" applyFont="1" applyFill="1" applyBorder="1" applyAlignment="1">
      <alignment horizontal="left" vertical="top" wrapText="1"/>
    </xf>
    <xf numFmtId="0" fontId="87" fillId="0" borderId="1" xfId="0" applyFont="1" applyBorder="1" applyAlignment="1">
      <alignment vertical="top" wrapText="1"/>
    </xf>
    <xf numFmtId="0" fontId="76" fillId="0" borderId="7" xfId="0" applyFont="1" applyBorder="1" applyAlignment="1">
      <alignment horizontal="left" vertical="top" wrapText="1"/>
    </xf>
    <xf numFmtId="0" fontId="27" fillId="4" borderId="0" xfId="0" applyFont="1" applyFill="1"/>
    <xf numFmtId="0" fontId="0" fillId="24" borderId="16" xfId="0" applyFill="1" applyBorder="1" applyAlignment="1">
      <alignment horizontal="left" vertical="top" wrapText="1"/>
    </xf>
    <xf numFmtId="0" fontId="0" fillId="24" borderId="7" xfId="0" applyFill="1" applyBorder="1" applyAlignment="1">
      <alignment horizontal="left" vertical="top" wrapText="1"/>
    </xf>
    <xf numFmtId="0" fontId="7" fillId="0" borderId="0" xfId="0" applyFont="1" applyFill="1" applyAlignment="1">
      <alignment vertical="top" wrapText="1"/>
    </xf>
    <xf numFmtId="0" fontId="27" fillId="0" borderId="26" xfId="0" applyFont="1" applyBorder="1" applyAlignment="1">
      <alignment vertical="top" wrapText="1"/>
    </xf>
    <xf numFmtId="0" fontId="11" fillId="0" borderId="3" xfId="0" applyFont="1" applyFill="1" applyBorder="1" applyAlignment="1">
      <alignment horizontal="left" vertical="top" wrapText="1"/>
    </xf>
    <xf numFmtId="0" fontId="88" fillId="0" borderId="1" xfId="0" applyFont="1" applyFill="1" applyBorder="1" applyAlignment="1">
      <alignment horizontal="left" vertical="top" wrapText="1"/>
    </xf>
    <xf numFmtId="0" fontId="11" fillId="19" borderId="1" xfId="0" applyFont="1" applyFill="1" applyBorder="1" applyAlignment="1">
      <alignment horizontal="center" vertical="top" wrapText="1"/>
    </xf>
    <xf numFmtId="0" fontId="11" fillId="0" borderId="4" xfId="0" applyFont="1" applyFill="1" applyBorder="1" applyAlignment="1">
      <alignment vertical="top" wrapText="1"/>
    </xf>
    <xf numFmtId="0" fontId="11" fillId="4" borderId="4" xfId="0" applyFont="1" applyFill="1" applyBorder="1" applyAlignment="1">
      <alignment vertical="top" wrapText="1"/>
    </xf>
    <xf numFmtId="0" fontId="10" fillId="0" borderId="0" xfId="1" applyAlignment="1">
      <alignment horizontal="center" vertical="top" wrapText="1"/>
    </xf>
    <xf numFmtId="0" fontId="54" fillId="0" borderId="1" xfId="1" applyFont="1" applyBorder="1" applyAlignment="1">
      <alignment horizontal="center" vertical="top" wrapText="1"/>
    </xf>
    <xf numFmtId="0" fontId="3" fillId="4" borderId="4" xfId="0" applyFont="1" applyFill="1" applyBorder="1" applyAlignment="1">
      <alignment vertical="top" wrapText="1"/>
    </xf>
    <xf numFmtId="0" fontId="3" fillId="4" borderId="3" xfId="0" applyFont="1" applyFill="1" applyBorder="1" applyAlignment="1">
      <alignment vertical="top" wrapText="1"/>
    </xf>
    <xf numFmtId="0" fontId="3" fillId="4" borderId="42" xfId="0" applyFont="1" applyFill="1" applyBorder="1" applyAlignment="1">
      <alignment vertical="top" wrapText="1"/>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15" fontId="0" fillId="0" borderId="31" xfId="0" applyNumberFormat="1" applyBorder="1" applyAlignment="1">
      <alignment horizontal="center" vertical="center"/>
    </xf>
    <xf numFmtId="15" fontId="0" fillId="0" borderId="29" xfId="0" applyNumberFormat="1" applyBorder="1" applyAlignment="1">
      <alignment horizontal="center" vertical="center"/>
    </xf>
    <xf numFmtId="15" fontId="0" fillId="0" borderId="30" xfId="0" applyNumberFormat="1" applyBorder="1" applyAlignment="1">
      <alignment horizontal="center" vertical="center"/>
    </xf>
    <xf numFmtId="0" fontId="11" fillId="10" borderId="2"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19" fillId="0" borderId="0" xfId="0" applyFont="1" applyBorder="1" applyAlignment="1">
      <alignment horizontal="left" vertical="top"/>
    </xf>
    <xf numFmtId="0" fontId="7" fillId="0" borderId="0" xfId="0" applyFont="1" applyBorder="1" applyAlignment="1">
      <alignment horizontal="left" vertical="top"/>
    </xf>
    <xf numFmtId="0" fontId="26" fillId="10" borderId="1" xfId="0" applyFont="1" applyFill="1" applyBorder="1" applyAlignment="1">
      <alignment horizontal="center" vertical="top" wrapText="1"/>
    </xf>
    <xf numFmtId="0" fontId="26" fillId="10" borderId="2" xfId="0" applyFont="1" applyFill="1" applyBorder="1" applyAlignment="1">
      <alignment horizontal="center" vertical="top" wrapText="1"/>
    </xf>
    <xf numFmtId="0" fontId="26" fillId="10" borderId="4" xfId="0" applyFont="1" applyFill="1" applyBorder="1" applyAlignment="1">
      <alignment horizontal="center" vertical="top" wrapText="1"/>
    </xf>
    <xf numFmtId="0" fontId="27" fillId="10" borderId="2" xfId="0" applyFont="1" applyFill="1" applyBorder="1" applyAlignment="1">
      <alignment horizontal="center" vertical="top" wrapText="1"/>
    </xf>
    <xf numFmtId="0" fontId="11" fillId="10" borderId="4" xfId="0" applyFont="1" applyFill="1" applyBorder="1" applyAlignment="1">
      <alignment horizontal="center" vertical="top" wrapText="1"/>
    </xf>
    <xf numFmtId="0" fontId="8" fillId="0" borderId="0" xfId="0" applyFont="1" applyAlignment="1">
      <alignment horizontal="left" vertical="top" wrapText="1"/>
    </xf>
    <xf numFmtId="0" fontId="26" fillId="10" borderId="2" xfId="0" applyFont="1" applyFill="1" applyBorder="1" applyAlignment="1">
      <alignment horizontal="left" vertical="top" wrapText="1"/>
    </xf>
    <xf numFmtId="0" fontId="26" fillId="10" borderId="4"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3" xfId="0" applyFont="1" applyFill="1" applyBorder="1" applyAlignment="1">
      <alignment horizontal="left" vertical="top" wrapText="1"/>
    </xf>
    <xf numFmtId="0" fontId="26" fillId="10" borderId="3" xfId="0" applyFont="1" applyFill="1" applyBorder="1" applyAlignment="1">
      <alignment horizontal="center" vertical="top" wrapText="1"/>
    </xf>
    <xf numFmtId="0" fontId="11" fillId="10" borderId="2" xfId="0" applyFont="1" applyFill="1" applyBorder="1" applyAlignment="1">
      <alignment horizontal="center" vertical="top" wrapText="1"/>
    </xf>
    <xf numFmtId="0" fontId="4" fillId="10" borderId="2" xfId="0" applyFont="1" applyFill="1" applyBorder="1" applyAlignment="1">
      <alignment horizontal="left" vertical="top"/>
    </xf>
    <xf numFmtId="0" fontId="4" fillId="10" borderId="4" xfId="0" applyFont="1" applyFill="1" applyBorder="1" applyAlignment="1">
      <alignment horizontal="left" vertical="top"/>
    </xf>
    <xf numFmtId="0" fontId="4" fillId="10" borderId="3" xfId="0" applyFont="1" applyFill="1" applyBorder="1" applyAlignment="1">
      <alignment horizontal="left" vertical="top"/>
    </xf>
    <xf numFmtId="0" fontId="4" fillId="10" borderId="1" xfId="0" applyFont="1" applyFill="1" applyBorder="1" applyAlignment="1">
      <alignment horizontal="left" vertical="top"/>
    </xf>
    <xf numFmtId="0" fontId="4" fillId="0" borderId="1" xfId="0" applyFont="1" applyBorder="1" applyAlignment="1">
      <alignment horizontal="left" vertical="top"/>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23" xfId="0" applyFont="1" applyBorder="1" applyAlignment="1">
      <alignment horizontal="left" vertical="top" wrapText="1"/>
    </xf>
    <xf numFmtId="0" fontId="3" fillId="0" borderId="25"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4" fillId="0" borderId="26" xfId="0" applyFont="1" applyBorder="1" applyAlignment="1">
      <alignment horizontal="left" vertical="top" wrapText="1"/>
    </xf>
    <xf numFmtId="0" fontId="4" fillId="0" borderId="23" xfId="0" applyFont="1" applyBorder="1" applyAlignment="1">
      <alignment horizontal="left" vertical="top" wrapText="1"/>
    </xf>
    <xf numFmtId="0" fontId="4" fillId="0" borderId="25" xfId="0" applyFont="1" applyBorder="1" applyAlignment="1">
      <alignment horizontal="left" vertical="top" wrapText="1"/>
    </xf>
    <xf numFmtId="0" fontId="4" fillId="0" borderId="16" xfId="0" applyFont="1" applyBorder="1" applyAlignment="1">
      <alignment horizontal="left" vertical="top" wrapText="1"/>
    </xf>
    <xf numFmtId="0" fontId="3" fillId="0" borderId="26" xfId="0" applyFont="1" applyBorder="1" applyAlignment="1">
      <alignment horizontal="left" vertical="top"/>
    </xf>
    <xf numFmtId="0" fontId="3" fillId="0" borderId="27" xfId="0" applyFont="1" applyBorder="1" applyAlignment="1">
      <alignment horizontal="left" vertical="top"/>
    </xf>
    <xf numFmtId="0" fontId="3" fillId="0" borderId="23" xfId="0" applyFont="1" applyBorder="1" applyAlignment="1">
      <alignment horizontal="left" vertical="top"/>
    </xf>
    <xf numFmtId="0" fontId="3" fillId="0" borderId="25" xfId="0" applyFont="1" applyBorder="1" applyAlignment="1">
      <alignment horizontal="left" vertical="top"/>
    </xf>
    <xf numFmtId="0" fontId="3" fillId="0" borderId="5" xfId="0" applyFont="1" applyBorder="1" applyAlignment="1">
      <alignment horizontal="left" vertical="top"/>
    </xf>
    <xf numFmtId="0" fontId="3" fillId="0" borderId="16" xfId="0" applyFont="1" applyBorder="1" applyAlignment="1">
      <alignment horizontal="left" vertical="top"/>
    </xf>
    <xf numFmtId="0" fontId="4" fillId="0" borderId="1" xfId="0" applyFont="1" applyFill="1" applyBorder="1" applyAlignment="1">
      <alignment horizontal="left" vertical="top"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167" fontId="64" fillId="0" borderId="1" xfId="0" applyNumberFormat="1" applyFont="1" applyBorder="1" applyAlignment="1">
      <alignment horizontal="left" vertical="top" wrapText="1"/>
    </xf>
    <xf numFmtId="0" fontId="0" fillId="24" borderId="3" xfId="0" applyFont="1" applyFill="1" applyBorder="1" applyAlignment="1">
      <alignment horizontal="center" vertical="top" wrapText="1"/>
    </xf>
    <xf numFmtId="0" fontId="0" fillId="24" borderId="4" xfId="0" applyFont="1" applyFill="1" applyBorder="1" applyAlignment="1">
      <alignment horizontal="center" vertical="top" wrapText="1"/>
    </xf>
    <xf numFmtId="0" fontId="4" fillId="0" borderId="2" xfId="0" applyFont="1" applyFill="1" applyBorder="1" applyAlignment="1">
      <alignment horizontal="left" vertical="top" wrapText="1"/>
    </xf>
    <xf numFmtId="0" fontId="3" fillId="0" borderId="3" xfId="0" applyFont="1" applyBorder="1" applyAlignment="1">
      <alignment vertical="top" wrapText="1"/>
    </xf>
    <xf numFmtId="0" fontId="3" fillId="3" borderId="0"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3" fillId="12" borderId="0" xfId="0" applyFont="1" applyFill="1" applyAlignment="1">
      <alignment horizontal="left" vertical="top" wrapText="1"/>
    </xf>
    <xf numFmtId="0" fontId="3" fillId="0" borderId="0" xfId="0" applyFont="1" applyAlignment="1"/>
    <xf numFmtId="0" fontId="11" fillId="22" borderId="0" xfId="0" applyFont="1" applyFill="1" applyBorder="1" applyAlignment="1">
      <alignment horizontal="left" vertical="center"/>
    </xf>
    <xf numFmtId="0" fontId="11" fillId="22" borderId="42" xfId="0" applyFont="1" applyFill="1" applyBorder="1" applyAlignment="1"/>
    <xf numFmtId="0" fontId="11" fillId="22" borderId="0" xfId="0" applyFont="1" applyFill="1" applyBorder="1" applyAlignment="1">
      <alignment horizontal="left" vertical="center" wrapText="1"/>
    </xf>
    <xf numFmtId="0" fontId="11" fillId="22" borderId="42" xfId="0" applyFont="1" applyFill="1" applyBorder="1" applyAlignment="1">
      <alignment horizontal="left" vertical="center" wrapText="1"/>
    </xf>
    <xf numFmtId="0" fontId="27" fillId="0" borderId="44" xfId="0" applyFont="1" applyBorder="1" applyAlignment="1">
      <alignment horizontal="center"/>
    </xf>
    <xf numFmtId="0" fontId="3" fillId="0" borderId="44" xfId="0" applyFont="1" applyBorder="1" applyAlignment="1">
      <alignment horizontal="center"/>
    </xf>
    <xf numFmtId="0" fontId="33" fillId="18" borderId="0" xfId="0" applyFont="1" applyFill="1" applyBorder="1" applyAlignment="1">
      <alignment horizontal="center" vertical="top"/>
    </xf>
    <xf numFmtId="0" fontId="3" fillId="0" borderId="0" xfId="0" applyFont="1" applyAlignment="1">
      <alignment horizontal="center"/>
    </xf>
    <xf numFmtId="0" fontId="26" fillId="0" borderId="1" xfId="0" applyFont="1" applyBorder="1" applyAlignment="1">
      <alignment horizontal="center" vertical="top"/>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165" fontId="3" fillId="0" borderId="2" xfId="0" applyNumberFormat="1" applyFont="1" applyBorder="1" applyAlignment="1">
      <alignment horizontal="center" vertical="top"/>
    </xf>
    <xf numFmtId="165" fontId="3" fillId="0" borderId="4" xfId="0" applyNumberFormat="1" applyFont="1" applyBorder="1" applyAlignment="1">
      <alignment horizontal="center" vertical="top"/>
    </xf>
    <xf numFmtId="0" fontId="26" fillId="0" borderId="1" xfId="0" applyFont="1" applyBorder="1" applyAlignment="1">
      <alignment horizontal="center" vertical="top" wrapText="1"/>
    </xf>
    <xf numFmtId="0" fontId="3" fillId="0" borderId="0" xfId="0" applyFont="1" applyAlignment="1">
      <alignment horizontal="left" vertical="top"/>
    </xf>
    <xf numFmtId="0" fontId="3" fillId="0" borderId="0" xfId="0" applyFont="1" applyAlignment="1">
      <alignment horizontal="left" vertical="top" wrapText="1"/>
    </xf>
    <xf numFmtId="0" fontId="30" fillId="2" borderId="26" xfId="0" applyFont="1" applyFill="1" applyBorder="1" applyAlignment="1">
      <alignment horizontal="center" vertical="top" wrapText="1"/>
    </xf>
    <xf numFmtId="0" fontId="30" fillId="2" borderId="27" xfId="0" applyFont="1" applyFill="1" applyBorder="1" applyAlignment="1">
      <alignment horizontal="center" vertical="top" wrapText="1"/>
    </xf>
    <xf numFmtId="0" fontId="28" fillId="3" borderId="1" xfId="0" applyFont="1" applyFill="1" applyBorder="1" applyAlignment="1">
      <alignment horizontal="center" vertical="top" wrapText="1"/>
    </xf>
    <xf numFmtId="0" fontId="23" fillId="3" borderId="2" xfId="0" applyFont="1" applyFill="1" applyBorder="1" applyAlignment="1">
      <alignment horizontal="left" vertical="top" wrapText="1"/>
    </xf>
    <xf numFmtId="0" fontId="7" fillId="0" borderId="3" xfId="0" applyFont="1" applyBorder="1" applyAlignment="1">
      <alignment horizontal="left" vertical="top"/>
    </xf>
    <xf numFmtId="1" fontId="23" fillId="3" borderId="2" xfId="0" applyNumberFormat="1" applyFont="1" applyFill="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horizontal="left" vertical="top"/>
    </xf>
    <xf numFmtId="0" fontId="40" fillId="3" borderId="2" xfId="0" applyFont="1" applyFill="1" applyBorder="1" applyAlignment="1">
      <alignment horizontal="lef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26" xfId="0" applyFont="1" applyBorder="1" applyAlignment="1">
      <alignment vertical="top" wrapText="1"/>
    </xf>
    <xf numFmtId="0" fontId="7" fillId="0" borderId="25" xfId="0" applyFont="1" applyBorder="1" applyAlignment="1">
      <alignment vertical="top" wrapText="1"/>
    </xf>
    <xf numFmtId="0" fontId="28" fillId="0" borderId="6" xfId="0" applyFont="1" applyBorder="1" applyAlignment="1">
      <alignment horizontal="left" vertical="top" wrapText="1"/>
    </xf>
    <xf numFmtId="0" fontId="7" fillId="0" borderId="7" xfId="0" applyFont="1" applyBorder="1" applyAlignment="1">
      <alignment horizontal="left" vertical="top" wrapText="1"/>
    </xf>
    <xf numFmtId="0" fontId="67" fillId="0" borderId="6" xfId="0" applyFont="1" applyFill="1" applyBorder="1" applyAlignment="1">
      <alignment horizontal="left" vertical="top"/>
    </xf>
    <xf numFmtId="0" fontId="67" fillId="0" borderId="7" xfId="0" applyFont="1" applyFill="1" applyBorder="1" applyAlignment="1">
      <alignment horizontal="left" vertical="top"/>
    </xf>
    <xf numFmtId="0" fontId="33" fillId="21" borderId="0" xfId="0" applyFont="1" applyFill="1" applyAlignment="1">
      <alignment horizontal="left" vertical="top" wrapText="1"/>
    </xf>
    <xf numFmtId="0" fontId="3" fillId="21" borderId="0" xfId="0" applyFont="1" applyFill="1" applyAlignment="1">
      <alignment horizontal="left" vertical="top"/>
    </xf>
    <xf numFmtId="0" fontId="4" fillId="3" borderId="2" xfId="0" applyFont="1" applyFill="1" applyBorder="1" applyAlignment="1">
      <alignment horizontal="left" vertical="top" wrapText="1"/>
    </xf>
    <xf numFmtId="0" fontId="3" fillId="3" borderId="4" xfId="0" applyFont="1" applyFill="1" applyBorder="1" applyAlignment="1">
      <alignment vertical="top"/>
    </xf>
    <xf numFmtId="0" fontId="3" fillId="0" borderId="2" xfId="0" applyFont="1" applyFill="1" applyBorder="1" applyAlignment="1">
      <alignment horizontal="left" vertical="top" wrapText="1"/>
    </xf>
    <xf numFmtId="0" fontId="0" fillId="0" borderId="4" xfId="0" applyBorder="1" applyAlignment="1">
      <alignment horizontal="left" wrapText="1"/>
    </xf>
    <xf numFmtId="49" fontId="3" fillId="0" borderId="1" xfId="0" applyNumberFormat="1" applyFont="1" applyBorder="1" applyAlignment="1">
      <alignment horizontal="left" vertical="top" wrapText="1"/>
    </xf>
    <xf numFmtId="0" fontId="15" fillId="10" borderId="12" xfId="0" applyFont="1" applyFill="1" applyBorder="1" applyAlignment="1">
      <alignment horizontal="left" textRotation="90" wrapText="1"/>
    </xf>
    <xf numFmtId="0" fontId="15" fillId="10" borderId="21" xfId="0" applyFont="1" applyFill="1" applyBorder="1" applyAlignment="1">
      <alignment horizontal="left" textRotation="90" wrapText="1"/>
    </xf>
    <xf numFmtId="0" fontId="80" fillId="6" borderId="12" xfId="0" applyFont="1" applyFill="1" applyBorder="1" applyAlignment="1">
      <alignment horizontal="left" textRotation="90" wrapText="1"/>
    </xf>
    <xf numFmtId="0" fontId="80" fillId="6" borderId="21" xfId="0" applyFont="1" applyFill="1" applyBorder="1" applyAlignment="1">
      <alignment horizontal="left" textRotation="90" wrapText="1"/>
    </xf>
    <xf numFmtId="0" fontId="15" fillId="7" borderId="12" xfId="0" applyFont="1" applyFill="1" applyBorder="1" applyAlignment="1">
      <alignment horizontal="left" textRotation="90" wrapText="1"/>
    </xf>
    <xf numFmtId="0" fontId="15" fillId="7" borderId="21" xfId="0" applyFont="1" applyFill="1" applyBorder="1" applyAlignment="1">
      <alignment horizontal="left" textRotation="90" wrapText="1"/>
    </xf>
    <xf numFmtId="0" fontId="80" fillId="9" borderId="12" xfId="0" applyFont="1" applyFill="1" applyBorder="1" applyAlignment="1">
      <alignment horizontal="left" textRotation="90" wrapText="1"/>
    </xf>
    <xf numFmtId="0" fontId="80" fillId="9" borderId="21" xfId="0" applyFont="1" applyFill="1" applyBorder="1" applyAlignment="1">
      <alignment horizontal="left" textRotation="90" wrapText="1"/>
    </xf>
    <xf numFmtId="0" fontId="15" fillId="9" borderId="12" xfId="0" applyFont="1" applyFill="1" applyBorder="1" applyAlignment="1">
      <alignment horizontal="left" textRotation="90" wrapText="1"/>
    </xf>
    <xf numFmtId="0" fontId="15" fillId="9" borderId="21" xfId="0" applyFont="1" applyFill="1" applyBorder="1" applyAlignment="1">
      <alignment horizontal="left" textRotation="90" wrapText="1"/>
    </xf>
    <xf numFmtId="0" fontId="15" fillId="11" borderId="12" xfId="0" applyFont="1" applyFill="1" applyBorder="1" applyAlignment="1">
      <alignment horizontal="left" textRotation="90" wrapText="1"/>
    </xf>
    <xf numFmtId="0" fontId="15" fillId="11" borderId="21" xfId="0" applyFont="1" applyFill="1" applyBorder="1" applyAlignment="1">
      <alignment horizontal="left" textRotation="90" wrapText="1"/>
    </xf>
    <xf numFmtId="0" fontId="80" fillId="8" borderId="12" xfId="0" applyFont="1" applyFill="1" applyBorder="1" applyAlignment="1">
      <alignment horizontal="left" textRotation="90" wrapText="1"/>
    </xf>
    <xf numFmtId="0" fontId="80" fillId="8" borderId="21" xfId="0" applyFont="1" applyFill="1" applyBorder="1" applyAlignment="1">
      <alignment horizontal="left" textRotation="90" wrapText="1"/>
    </xf>
    <xf numFmtId="0" fontId="15" fillId="8" borderId="12" xfId="0" applyFont="1" applyFill="1" applyBorder="1" applyAlignment="1">
      <alignment horizontal="left" textRotation="90" wrapText="1"/>
    </xf>
    <xf numFmtId="0" fontId="15" fillId="8" borderId="21" xfId="0" applyFont="1" applyFill="1" applyBorder="1" applyAlignment="1">
      <alignment horizontal="left" textRotation="90" wrapText="1"/>
    </xf>
    <xf numFmtId="0" fontId="15" fillId="5" borderId="12" xfId="0" applyFont="1" applyFill="1" applyBorder="1" applyAlignment="1">
      <alignment horizontal="left" textRotation="90" wrapText="1"/>
    </xf>
    <xf numFmtId="0" fontId="15" fillId="5" borderId="21" xfId="0" applyFont="1" applyFill="1" applyBorder="1" applyAlignment="1">
      <alignment horizontal="left" textRotation="90" wrapText="1"/>
    </xf>
    <xf numFmtId="0" fontId="16" fillId="10" borderId="0" xfId="0" applyFont="1" applyFill="1" applyBorder="1" applyAlignment="1">
      <alignment horizontal="left" vertical="center" wrapText="1"/>
    </xf>
    <xf numFmtId="0" fontId="16" fillId="4" borderId="25" xfId="0" applyFont="1" applyFill="1" applyBorder="1" applyAlignment="1">
      <alignment horizontal="left" vertical="center" wrapText="1"/>
    </xf>
    <xf numFmtId="0" fontId="16" fillId="4" borderId="42" xfId="0" applyFont="1" applyFill="1" applyBorder="1" applyAlignment="1">
      <alignment horizontal="left" vertical="center" wrapText="1"/>
    </xf>
    <xf numFmtId="0" fontId="15" fillId="6" borderId="18" xfId="0" applyFont="1" applyFill="1" applyBorder="1" applyAlignment="1">
      <alignment horizontal="left" textRotation="90" wrapText="1"/>
    </xf>
    <xf numFmtId="0" fontId="15" fillId="6" borderId="19" xfId="0" applyFont="1" applyFill="1" applyBorder="1" applyAlignment="1">
      <alignment horizontal="left" textRotation="90" wrapText="1"/>
    </xf>
    <xf numFmtId="0" fontId="15" fillId="5" borderId="11" xfId="0" applyFont="1" applyFill="1" applyBorder="1" applyAlignment="1">
      <alignment horizontal="left" textRotation="90" wrapText="1"/>
    </xf>
    <xf numFmtId="0" fontId="15" fillId="5" borderId="20" xfId="0" applyFont="1" applyFill="1" applyBorder="1" applyAlignment="1">
      <alignment horizontal="left" textRotation="90" wrapText="1"/>
    </xf>
  </cellXfs>
  <cellStyles count="5">
    <cellStyle name="Calculation" xfId="2" builtinId="22"/>
    <cellStyle name="Check Cell" xfId="4" builtinId="23"/>
    <cellStyle name="Hyperlink" xfId="1" builtinId="8"/>
    <cellStyle name="Neutral" xfId="3" builtinId="28"/>
    <cellStyle name="Normal" xfId="0" builtinId="0"/>
  </cellStyles>
  <dxfs count="62">
    <dxf>
      <font>
        <color theme="0" tint="-0.24994659260841701"/>
      </font>
      <fill>
        <patternFill>
          <bgColor theme="0"/>
        </patternFill>
      </fill>
    </dxf>
    <dxf>
      <font>
        <color theme="0" tint="-0.24994659260841701"/>
      </font>
      <fill>
        <patternFill>
          <bgColor theme="0"/>
        </patternFill>
      </fill>
    </dxf>
    <dxf>
      <font>
        <color theme="0" tint="-0.24994659260841701"/>
      </font>
      <fill>
        <patternFill>
          <bgColor theme="0"/>
        </patternFill>
      </fill>
    </dxf>
    <dxf>
      <font>
        <color theme="0" tint="-0.24994659260841701"/>
      </font>
      <fill>
        <patternFill>
          <bgColor theme="0"/>
        </patternFill>
      </fill>
    </dxf>
    <dxf>
      <font>
        <color theme="0" tint="-0.24994659260841701"/>
      </font>
      <fill>
        <patternFill>
          <bgColor theme="0"/>
        </patternFill>
      </fill>
    </dxf>
    <dxf>
      <font>
        <color theme="0" tint="-0.24994659260841701"/>
      </font>
      <fill>
        <patternFill>
          <bgColor theme="0"/>
        </patternFill>
      </fill>
    </dxf>
    <dxf>
      <font>
        <color rgb="FF002060"/>
      </font>
      <fill>
        <patternFill patternType="solid">
          <bgColor rgb="FF002060"/>
        </patternFill>
      </fill>
    </dxf>
    <dxf>
      <font>
        <color rgb="FF002060"/>
      </font>
      <fill>
        <patternFill patternType="solid">
          <bgColor rgb="FF002060"/>
        </patternFill>
      </fill>
    </dxf>
    <dxf>
      <font>
        <color rgb="FF002060"/>
      </font>
      <fill>
        <patternFill patternType="solid">
          <bgColor rgb="FF002060"/>
        </patternFill>
      </fill>
    </dxf>
    <dxf>
      <numFmt numFmtId="173" formatCode=";;;"/>
    </dxf>
    <dxf>
      <numFmt numFmtId="0" formatCode="General"/>
    </dxf>
    <dxf>
      <font>
        <color theme="0" tint="-0.499984740745262"/>
      </font>
    </dxf>
    <dxf>
      <numFmt numFmtId="173" formatCode=";;;"/>
    </dxf>
    <dxf>
      <numFmt numFmtId="0" formatCode="General"/>
    </dxf>
    <dxf>
      <font>
        <color theme="0" tint="-0.499984740745262"/>
      </font>
    </dxf>
    <dxf>
      <font>
        <color theme="0" tint="-0.499984740745262"/>
      </font>
    </dxf>
    <dxf>
      <numFmt numFmtId="173" formatCode=";;;"/>
    </dxf>
    <dxf>
      <numFmt numFmtId="0" formatCode="General"/>
    </dxf>
    <dxf>
      <numFmt numFmtId="173" formatCode=";;;"/>
    </dxf>
    <dxf>
      <numFmt numFmtId="0" formatCode="General"/>
    </dxf>
    <dxf>
      <font>
        <color theme="0" tint="-0.499984740745262"/>
      </font>
    </dxf>
    <dxf>
      <numFmt numFmtId="173" formatCode=";;;"/>
    </dxf>
    <dxf>
      <numFmt numFmtId="0" formatCode="General"/>
    </dxf>
    <dxf>
      <font>
        <color theme="0" tint="-0.499984740745262"/>
      </font>
    </dxf>
    <dxf>
      <font>
        <color theme="0" tint="-0.499984740745262"/>
      </font>
    </dxf>
    <dxf>
      <numFmt numFmtId="173" formatCode=";;;"/>
    </dxf>
    <dxf>
      <numFmt numFmtId="0" formatCode="General"/>
    </dxf>
    <dxf>
      <numFmt numFmtId="173" formatCode=";;;"/>
    </dxf>
    <dxf>
      <numFmt numFmtId="0" formatCode="General"/>
    </dxf>
    <dxf>
      <font>
        <color theme="0" tint="-0.499984740745262"/>
      </font>
    </dxf>
    <dxf>
      <numFmt numFmtId="173" formatCode=";;;"/>
    </dxf>
    <dxf>
      <numFmt numFmtId="0" formatCode="General"/>
    </dxf>
    <dxf>
      <font>
        <color theme="0" tint="-0.499984740745262"/>
      </font>
    </dxf>
    <dxf>
      <numFmt numFmtId="173" formatCode=";;;"/>
    </dxf>
    <dxf>
      <numFmt numFmtId="0" formatCode="General"/>
    </dxf>
    <dxf>
      <font>
        <color theme="0" tint="-0.499984740745262"/>
      </font>
    </dxf>
    <dxf>
      <font>
        <color theme="0" tint="-0.499984740745262"/>
      </font>
    </dxf>
    <dxf>
      <numFmt numFmtId="173" formatCode=";;;"/>
    </dxf>
    <dxf>
      <numFmt numFmtId="0" formatCode="General"/>
    </dxf>
    <dxf>
      <font>
        <color theme="0" tint="-0.499984740745262"/>
      </font>
    </dxf>
    <dxf>
      <numFmt numFmtId="173" formatCode=";;;"/>
    </dxf>
    <dxf>
      <numFmt numFmtId="0" formatCode="General"/>
    </dxf>
    <dxf>
      <font>
        <color theme="0" tint="-0.499984740745262"/>
      </font>
    </dxf>
    <dxf>
      <font>
        <color auto="1"/>
      </font>
      <numFmt numFmtId="173" formatCode=";;;"/>
      <fill>
        <patternFill patternType="none">
          <bgColor auto="1"/>
        </patternFill>
      </fill>
    </dxf>
    <dxf>
      <font>
        <color auto="1"/>
      </font>
      <numFmt numFmtId="173" formatCode=";;;"/>
      <fill>
        <patternFill patternType="none">
          <bgColor auto="1"/>
        </patternFill>
      </fill>
    </dxf>
    <dxf>
      <font>
        <color theme="0" tint="-0.499984740745262"/>
      </font>
    </dxf>
    <dxf>
      <font>
        <color theme="0" tint="-0.499984740745262"/>
      </font>
    </dxf>
    <dxf>
      <font>
        <color theme="0" tint="-0.499984740745262"/>
      </font>
    </dxf>
    <dxf>
      <fill>
        <patternFill>
          <bgColor theme="9" tint="0.39994506668294322"/>
        </patternFill>
      </fill>
    </dxf>
    <dxf>
      <font>
        <color theme="2" tint="-0.24994659260841701"/>
      </font>
      <fill>
        <patternFill patternType="none">
          <bgColor auto="1"/>
        </patternFill>
      </fill>
    </dxf>
    <dxf>
      <font>
        <color theme="0"/>
      </font>
      <fill>
        <patternFill patternType="none">
          <bgColor auto="1"/>
        </patternFill>
      </fill>
    </dxf>
    <dxf>
      <numFmt numFmtId="173" formatCode=";;;"/>
    </dxf>
    <dxf>
      <numFmt numFmtId="0" formatCode="General"/>
    </dxf>
    <dxf>
      <font>
        <color theme="0" tint="-0.499984740745262"/>
      </font>
    </dxf>
    <dxf>
      <numFmt numFmtId="173" formatCode=";;;"/>
    </dxf>
    <dxf>
      <numFmt numFmtId="0" formatCode="General"/>
    </dxf>
    <dxf>
      <font>
        <color theme="0" tint="-0.499984740745262"/>
      </font>
    </dxf>
    <dxf>
      <font>
        <color theme="0" tint="-0.14996795556505021"/>
      </font>
      <fill>
        <patternFill patternType="gray125">
          <bgColor theme="0" tint="-0.14996795556505021"/>
        </patternFill>
      </fill>
    </dxf>
    <dxf>
      <numFmt numFmtId="173" formatCode=";;;"/>
    </dxf>
    <dxf>
      <numFmt numFmtId="173" formatCode=";;;"/>
    </dxf>
    <dxf>
      <numFmt numFmtId="173" formatCode=";;;"/>
    </dxf>
    <dxf>
      <font>
        <color theme="0" tint="-0.499984740745262"/>
      </font>
    </dxf>
  </dxfs>
  <tableStyles count="0" defaultTableStyle="TableStyleMedium2" defaultPivotStyle="PivotStyleLight16"/>
  <colors>
    <mruColors>
      <color rgb="FF3A66B4"/>
      <color rgb="FFE36B6B"/>
      <color rgb="FFFF6699"/>
      <color rgb="FF24406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85</xdr:row>
      <xdr:rowOff>0</xdr:rowOff>
    </xdr:from>
    <xdr:to>
      <xdr:col>0</xdr:col>
      <xdr:colOff>9286875</xdr:colOff>
      <xdr:row>93</xdr:row>
      <xdr:rowOff>607870</xdr:rowOff>
    </xdr:to>
    <xdr:sp macro="" textlink="">
      <xdr:nvSpPr>
        <xdr:cNvPr id="5" name="AutoShape 1">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0" y="37671375"/>
          <a:ext cx="9286875" cy="3644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7472795</xdr:colOff>
      <xdr:row>0</xdr:row>
      <xdr:rowOff>0</xdr:rowOff>
    </xdr:from>
    <xdr:to>
      <xdr:col>1</xdr:col>
      <xdr:colOff>7793</xdr:colOff>
      <xdr:row>1</xdr:row>
      <xdr:rowOff>10314</xdr:rowOff>
    </xdr:to>
    <xdr:pic>
      <xdr:nvPicPr>
        <xdr:cNvPr id="4" name="Picture 1" descr="image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72795" y="0"/>
          <a:ext cx="1843521" cy="659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2684318</xdr:colOff>
      <xdr:row>0</xdr:row>
      <xdr:rowOff>0</xdr:rowOff>
    </xdr:from>
    <xdr:to>
      <xdr:col>3</xdr:col>
      <xdr:colOff>25113</xdr:colOff>
      <xdr:row>1</xdr:row>
      <xdr:rowOff>10403</xdr:rowOff>
    </xdr:to>
    <xdr:pic>
      <xdr:nvPicPr>
        <xdr:cNvPr id="3" name="Picture 1" descr="image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32273" y="0"/>
          <a:ext cx="1964749" cy="703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190500</xdr:colOff>
      <xdr:row>9</xdr:row>
      <xdr:rowOff>31750</xdr:rowOff>
    </xdr:from>
    <xdr:to>
      <xdr:col>11</xdr:col>
      <xdr:colOff>577850</xdr:colOff>
      <xdr:row>15</xdr:row>
      <xdr:rowOff>6350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9829800" y="2565400"/>
          <a:ext cx="2216150" cy="3683000"/>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a:solidFill>
                <a:schemeClr val="bg1"/>
              </a:solidFill>
              <a:latin typeface="Times New Roman" panose="02020603050405020304" pitchFamily="18" charset="0"/>
              <a:cs typeface="Times New Roman" panose="02020603050405020304" pitchFamily="18" charset="0"/>
            </a:rPr>
            <a:t>This</a:t>
          </a:r>
          <a:r>
            <a:rPr lang="en-AU" sz="1200" baseline="0">
              <a:solidFill>
                <a:schemeClr val="bg1"/>
              </a:solidFill>
              <a:latin typeface="Times New Roman" panose="02020603050405020304" pitchFamily="18" charset="0"/>
              <a:cs typeface="Times New Roman" panose="02020603050405020304" pitchFamily="18" charset="0"/>
            </a:rPr>
            <a:t> section auto populates from: </a:t>
          </a:r>
          <a:br>
            <a:rPr lang="en-AU" sz="1200" baseline="0">
              <a:solidFill>
                <a:schemeClr val="bg1"/>
              </a:solidFill>
              <a:latin typeface="Times New Roman" panose="02020603050405020304" pitchFamily="18" charset="0"/>
              <a:cs typeface="Times New Roman" panose="02020603050405020304" pitchFamily="18" charset="0"/>
            </a:rPr>
          </a:br>
          <a:r>
            <a:rPr lang="en-AU" sz="1200" baseline="0">
              <a:solidFill>
                <a:schemeClr val="bg1"/>
              </a:solidFill>
              <a:latin typeface="Times New Roman" panose="02020603050405020304" pitchFamily="18" charset="0"/>
              <a:cs typeface="Times New Roman" panose="02020603050405020304" pitchFamily="18" charset="0"/>
            </a:rPr>
            <a:t>2. Proj Lifecycle &amp; HOTO Plan.</a:t>
          </a:r>
        </a:p>
      </xdr:txBody>
    </xdr:sp>
    <xdr:clientData/>
  </xdr:twoCellAnchor>
  <xdr:twoCellAnchor>
    <xdr:from>
      <xdr:col>7</xdr:col>
      <xdr:colOff>47625</xdr:colOff>
      <xdr:row>0</xdr:row>
      <xdr:rowOff>0</xdr:rowOff>
    </xdr:from>
    <xdr:to>
      <xdr:col>8</xdr:col>
      <xdr:colOff>9525</xdr:colOff>
      <xdr:row>3</xdr:row>
      <xdr:rowOff>175208</xdr:rowOff>
    </xdr:to>
    <xdr:pic>
      <xdr:nvPicPr>
        <xdr:cNvPr id="4" name="Picture 1" descr="image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0"/>
          <a:ext cx="2352675" cy="841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1391767</xdr:colOff>
      <xdr:row>0</xdr:row>
      <xdr:rowOff>0</xdr:rowOff>
    </xdr:from>
    <xdr:to>
      <xdr:col>5</xdr:col>
      <xdr:colOff>1962150</xdr:colOff>
      <xdr:row>3</xdr:row>
      <xdr:rowOff>26227</xdr:rowOff>
    </xdr:to>
    <xdr:pic>
      <xdr:nvPicPr>
        <xdr:cNvPr id="3" name="Picture 1" descr="image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5492" y="0"/>
          <a:ext cx="1989608" cy="712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1843521</xdr:colOff>
      <xdr:row>2</xdr:row>
      <xdr:rowOff>183496</xdr:rowOff>
    </xdr:to>
    <xdr:pic>
      <xdr:nvPicPr>
        <xdr:cNvPr id="3" name="Picture 1" descr="image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0"/>
          <a:ext cx="1843521" cy="659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objective/id:fBS9470360" TargetMode="External"/><Relationship Id="rId13" Type="http://schemas.openxmlformats.org/officeDocument/2006/relationships/hyperlink" Target="https://objective/id:fBS9471107" TargetMode="External"/><Relationship Id="rId18" Type="http://schemas.openxmlformats.org/officeDocument/2006/relationships/hyperlink" Target="https://objective/id:BN62164999" TargetMode="External"/><Relationship Id="rId26" Type="http://schemas.openxmlformats.org/officeDocument/2006/relationships/printerSettings" Target="../printerSettings/printerSettings10.bin"/><Relationship Id="rId3" Type="http://schemas.openxmlformats.org/officeDocument/2006/relationships/hyperlink" Target="https://objective/id:BN62165000" TargetMode="External"/><Relationship Id="rId21" Type="http://schemas.openxmlformats.org/officeDocument/2006/relationships/hyperlink" Target="https://www.defence.gov.au/business-industry/industry-governance/industry-regulations/spatial-data-management-plan" TargetMode="External"/><Relationship Id="rId7" Type="http://schemas.openxmlformats.org/officeDocument/2006/relationships/hyperlink" Target="https://objective/id:BS43567427" TargetMode="External"/><Relationship Id="rId12" Type="http://schemas.openxmlformats.org/officeDocument/2006/relationships/hyperlink" Target="https://objective/id:BN62165000" TargetMode="External"/><Relationship Id="rId17" Type="http://schemas.openxmlformats.org/officeDocument/2006/relationships/hyperlink" Target="https://objective/id:BN62165000" TargetMode="External"/><Relationship Id="rId25" Type="http://schemas.openxmlformats.org/officeDocument/2006/relationships/hyperlink" Target="https://objective/id:BS56920302" TargetMode="External"/><Relationship Id="rId2" Type="http://schemas.openxmlformats.org/officeDocument/2006/relationships/hyperlink" Target="https://objective/id:BN62164998" TargetMode="External"/><Relationship Id="rId16" Type="http://schemas.openxmlformats.org/officeDocument/2006/relationships/hyperlink" Target="https://objective/id:fBS9470360" TargetMode="External"/><Relationship Id="rId20" Type="http://schemas.openxmlformats.org/officeDocument/2006/relationships/hyperlink" Target="https://www.defence.gov.au/business-industry/industry-governance/industry-regulations/spatial-data-management-plan" TargetMode="External"/><Relationship Id="rId1" Type="http://schemas.openxmlformats.org/officeDocument/2006/relationships/hyperlink" Target="https://dpeintranet-seg.defence.gov.au/guidance-compliance/facilities-estate-management/governance/estate-data-management" TargetMode="External"/><Relationship Id="rId6" Type="http://schemas.openxmlformats.org/officeDocument/2006/relationships/hyperlink" Target="https://objective/id:fBS9471111" TargetMode="External"/><Relationship Id="rId11" Type="http://schemas.openxmlformats.org/officeDocument/2006/relationships/hyperlink" Target="https://objective/id:BN62164998" TargetMode="External"/><Relationship Id="rId24" Type="http://schemas.openxmlformats.org/officeDocument/2006/relationships/hyperlink" Target="https://govteams.sharepoint.com/:b:/r/sites/erikexternal/Shared%20Documents/Estate%20Data%20Information/DocSend%20Library/Estate%20Data%20Dictionary/Guidance%20Documents/251210%20-%20OP%20INSTRUCTION%20-%20SEG%20Records%20Management%20Contractor%20Guide.p" TargetMode="External"/><Relationship Id="rId5" Type="http://schemas.openxmlformats.org/officeDocument/2006/relationships/hyperlink" Target="https://objective/id:BS43566027" TargetMode="External"/><Relationship Id="rId15" Type="http://schemas.openxmlformats.org/officeDocument/2006/relationships/hyperlink" Target="https://objective/id:fBS9470360" TargetMode="External"/><Relationship Id="rId23" Type="http://schemas.openxmlformats.org/officeDocument/2006/relationships/hyperlink" Target="https://dpeintranet-seg.defence.gov.au/guidance-compliance/facilities-estate-management/governance/estate-data-management" TargetMode="External"/><Relationship Id="rId28" Type="http://schemas.openxmlformats.org/officeDocument/2006/relationships/comments" Target="../comments2.xml"/><Relationship Id="rId10" Type="http://schemas.openxmlformats.org/officeDocument/2006/relationships/hyperlink" Target="http://docsend.com/view/s/k5fwrar85t4d7qzm" TargetMode="External"/><Relationship Id="rId19" Type="http://schemas.openxmlformats.org/officeDocument/2006/relationships/hyperlink" Target="https://objective/id:BN62164998" TargetMode="External"/><Relationship Id="rId4" Type="http://schemas.openxmlformats.org/officeDocument/2006/relationships/hyperlink" Target="https://objective/id:fBS9471107" TargetMode="External"/><Relationship Id="rId9" Type="http://schemas.openxmlformats.org/officeDocument/2006/relationships/hyperlink" Target="https://objective/id:BN62164999" TargetMode="External"/><Relationship Id="rId14" Type="http://schemas.openxmlformats.org/officeDocument/2006/relationships/hyperlink" Target="https://objective/id:fBS9470360" TargetMode="External"/><Relationship Id="rId22" Type="http://schemas.openxmlformats.org/officeDocument/2006/relationships/hyperlink" Target="https://www.defence.gov.au/business-industry/industry-governance/industry-regulations/spatial-data-management-plan" TargetMode="External"/><Relationship Id="rId27"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intranet.defence.gov.au/home/documents/home/publications/policy-documents/defence-security-principles-framework.htm" TargetMode="External"/><Relationship Id="rId1" Type="http://schemas.openxmlformats.org/officeDocument/2006/relationships/hyperlink" Target="https://dpeintranet-seg.defence.gov.au/guidance-compliance/facilities-estate-management/governance/estate-data-management"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dpeintranet-seg.defence.gov.au/guidance-compliance/facilities-estate-management/project-program-management/handover-takeover-proces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hyperlink" Target="https://objcdc11/id:K5700171" TargetMode="External"/><Relationship Id="rId18" Type="http://schemas.openxmlformats.org/officeDocument/2006/relationships/hyperlink" Target="http://modelpedia.dpe.protected.mil.au/PublishedWebsite/LatestFinal/%7BB571C7BA-B0ED-4794-BC4B-5678E50E1189%7D/Item/%7B0BC92086-6A28-4DD5-82F6-604D16B72AB4%7D" TargetMode="External"/><Relationship Id="rId26" Type="http://schemas.openxmlformats.org/officeDocument/2006/relationships/hyperlink" Target="https://objective/id:BS36791051" TargetMode="External"/><Relationship Id="rId39" Type="http://schemas.openxmlformats.org/officeDocument/2006/relationships/hyperlink" Target="mailto:dsgbsm@defence.gov.au" TargetMode="External"/><Relationship Id="rId21" Type="http://schemas.openxmlformats.org/officeDocument/2006/relationships/hyperlink" Target="https://objective/id:BN64343780/" TargetMode="External"/><Relationship Id="rId34" Type="http://schemas.openxmlformats.org/officeDocument/2006/relationships/hyperlink" Target="https://dpeintranet-seg.defence.gov.au/guidance-compliance/facilities-estate-management/project-program-management/unexploded-ordnance" TargetMode="External"/><Relationship Id="rId42" Type="http://schemas.openxmlformats.org/officeDocument/2006/relationships/hyperlink" Target="https://objective/id:fBS8995063" TargetMode="External"/><Relationship Id="rId47" Type="http://schemas.openxmlformats.org/officeDocument/2006/relationships/hyperlink" Target="https://dpeintranet-seg.defence.gov.au/guidance-compliance/facilities-estate-management/planning/estate-site-selection" TargetMode="External"/><Relationship Id="rId50" Type="http://schemas.openxmlformats.org/officeDocument/2006/relationships/hyperlink" Target="https://dpeintranet-seg.defence.gov.au/guidance-compliance/facilities-estate-management/capital-construction/capital-facilities-infrastructure-resources" TargetMode="External"/><Relationship Id="rId55" Type="http://schemas.openxmlformats.org/officeDocument/2006/relationships/hyperlink" Target="https://objective/id:BS36791051" TargetMode="External"/><Relationship Id="rId63" Type="http://schemas.openxmlformats.org/officeDocument/2006/relationships/hyperlink" Target="https://www.defence.gov.au/sites/default/files/2023-06/environmental-incident-reporting-management-guideline.pdf" TargetMode="External"/><Relationship Id="rId68" Type="http://schemas.openxmlformats.org/officeDocument/2006/relationships/hyperlink" Target="https://www.defence.gov.au/programs-initiatives/national-unexploded-ordnance-program" TargetMode="External"/><Relationship Id="rId76" Type="http://schemas.openxmlformats.org/officeDocument/2006/relationships/hyperlink" Target="mailto:SEG.safety@defence.gov.au" TargetMode="External"/><Relationship Id="rId84" Type="http://schemas.openxmlformats.org/officeDocument/2006/relationships/hyperlink" Target="https://dpeintranet-seg.defence.gov.au/guidance-compliance/facilities-estate-management/management-upkeep/estate-appraisal" TargetMode="External"/><Relationship Id="rId7" Type="http://schemas.openxmlformats.org/officeDocument/2006/relationships/hyperlink" Target="https://dpeintranet-seg.defence.gov.au/guidance-compliance/facilities-estate-management/project-program-management/smart-infrastructure" TargetMode="External"/><Relationship Id="rId71" Type="http://schemas.openxmlformats.org/officeDocument/2006/relationships/hyperlink" Target="https://www.defence.gov.au/business-industry/industry-governance/industry-regulations/environment-and-heritage-manual" TargetMode="External"/><Relationship Id="rId2" Type="http://schemas.openxmlformats.org/officeDocument/2006/relationships/hyperlink" Target="https://www.protectivesecurity.gov.au/" TargetMode="External"/><Relationship Id="rId16" Type="http://schemas.openxmlformats.org/officeDocument/2006/relationships/hyperlink" Target="https://objective/id:BS42750123/" TargetMode="External"/><Relationship Id="rId29" Type="http://schemas.openxmlformats.org/officeDocument/2006/relationships/hyperlink" Target="http://drnet/JCG/JLC/LogisticsAssurance/DRSA/Pages/Internal-Regulation.aspx" TargetMode="External"/><Relationship Id="rId11" Type="http://schemas.openxmlformats.org/officeDocument/2006/relationships/hyperlink" Target="https://objective/id:fBS9471116" TargetMode="External"/><Relationship Id="rId24" Type="http://schemas.openxmlformats.org/officeDocument/2006/relationships/hyperlink" Target="https://objective/id:fBS9471111" TargetMode="External"/><Relationship Id="rId32" Type="http://schemas.openxmlformats.org/officeDocument/2006/relationships/hyperlink" Target="http://drnet/dfg/Services-Guidance/financial-policies/Pages/Financial-Policies.aspx" TargetMode="External"/><Relationship Id="rId37" Type="http://schemas.openxmlformats.org/officeDocument/2006/relationships/hyperlink" Target="https://www.energy.gov.au/government-priorities/energy-productivity-and-energy-efficiency/government-buildings" TargetMode="External"/><Relationship Id="rId40" Type="http://schemas.openxmlformats.org/officeDocument/2006/relationships/hyperlink" Target="mailto:dsgbsm@defence.gov.au" TargetMode="External"/><Relationship Id="rId45" Type="http://schemas.openxmlformats.org/officeDocument/2006/relationships/hyperlink" Target="https://objective/id:BS36791087" TargetMode="External"/><Relationship Id="rId53" Type="http://schemas.openxmlformats.org/officeDocument/2006/relationships/hyperlink" Target="https://objective/id:BS43921796" TargetMode="External"/><Relationship Id="rId58" Type="http://schemas.openxmlformats.org/officeDocument/2006/relationships/hyperlink" Target="https://dpeintranet-seg.defence.gov.au/guidance-compliance/facilities-estate-management/environment-heritage/contamination" TargetMode="External"/><Relationship Id="rId66" Type="http://schemas.openxmlformats.org/officeDocument/2006/relationships/hyperlink" Target="https://dpeintranet-seg.defence.gov.au/guidance-compliance/facilities-estate-management/project-program-management/estate-engineering-policy/estate-governance-integrity-system" TargetMode="External"/><Relationship Id="rId74" Type="http://schemas.openxmlformats.org/officeDocument/2006/relationships/hyperlink" Target="https://www.defence.gov.au/business-industry/industry-governance/industry-regulations/landscape-management-manual" TargetMode="External"/><Relationship Id="rId79" Type="http://schemas.openxmlformats.org/officeDocument/2006/relationships/hyperlink" Target="http://drnet/dfg/Services-Guidance/asset-accounting/Pages/Assets-Under-Construction.aspx" TargetMode="External"/><Relationship Id="rId87" Type="http://schemas.openxmlformats.org/officeDocument/2006/relationships/hyperlink" Target="http://intranet.defence.gov.au/home/documents/home.htm" TargetMode="External"/><Relationship Id="rId5" Type="http://schemas.openxmlformats.org/officeDocument/2006/relationships/hyperlink" Target="https://dpeintranet-seg.defence.gov.au/guidance-compliance/facilities-estate-management/project-program-management/estate-engineering-policy/estate-governance-integrity-system" TargetMode="External"/><Relationship Id="rId61" Type="http://schemas.openxmlformats.org/officeDocument/2006/relationships/hyperlink" Target="https://dpeintranet-seg.defence.gov.au/guidance-compliance/facilities-estate-management/environment-heritage/contamination" TargetMode="External"/><Relationship Id="rId82" Type="http://schemas.openxmlformats.org/officeDocument/2006/relationships/hyperlink" Target="https://dpeintranet-seg.defence.gov.au/guidance-compliance/facilities-estate-management/project-program-management/estate-engineering-policy/fire-safety-engineering" TargetMode="External"/><Relationship Id="rId19" Type="http://schemas.openxmlformats.org/officeDocument/2006/relationships/hyperlink" Target="https://dpeintranet-seg.defence.gov.au/guidance-compliance/facilities-estate-management/environment-heritage/environmental-impact-assessment-approval" TargetMode="External"/><Relationship Id="rId4" Type="http://schemas.openxmlformats.org/officeDocument/2006/relationships/hyperlink" Target="https://objective/id:BS55157505" TargetMode="External"/><Relationship Id="rId9" Type="http://schemas.openxmlformats.org/officeDocument/2006/relationships/hyperlink" Target="http://nsims/" TargetMode="External"/><Relationship Id="rId14" Type="http://schemas.openxmlformats.org/officeDocument/2006/relationships/hyperlink" Target="https://dpeintranet-seg.defence.gov.au/guidance-compliance/facilities-estate-management/environment-heritage/sustainability" TargetMode="External"/><Relationship Id="rId22" Type="http://schemas.openxmlformats.org/officeDocument/2006/relationships/hyperlink" Target="https://objective/id:AF20253819" TargetMode="External"/><Relationship Id="rId27" Type="http://schemas.openxmlformats.org/officeDocument/2006/relationships/hyperlink" Target="https://dpeintranet-seg.defence.gov.au/guidance-compliance/facilities-estate-management/project-program-management/estate-engineering-policy/building-works" TargetMode="External"/><Relationship Id="rId30" Type="http://schemas.openxmlformats.org/officeDocument/2006/relationships/hyperlink" Target="https://dpeintranet-seg.defence.gov.au/guidance-compliance/facilities-estate-management/environment-heritage/bushfire-planning-management" TargetMode="External"/><Relationship Id="rId35" Type="http://schemas.openxmlformats.org/officeDocument/2006/relationships/hyperlink" Target="https://objective/id:AF20253819" TargetMode="External"/><Relationship Id="rId43" Type="http://schemas.openxmlformats.org/officeDocument/2006/relationships/hyperlink" Target="https://dpeintranet-seg.defence.gov.au/guidance-compliance/facilities-estate-management/project-program-management/estate-engineering-policy/mechanical-engineering" TargetMode="External"/><Relationship Id="rId48" Type="http://schemas.openxmlformats.org/officeDocument/2006/relationships/hyperlink" Target="https://objcdc11/id:fBS9132648" TargetMode="External"/><Relationship Id="rId56" Type="http://schemas.openxmlformats.org/officeDocument/2006/relationships/hyperlink" Target="https://objective/id:BN35657599" TargetMode="External"/><Relationship Id="rId64" Type="http://schemas.openxmlformats.org/officeDocument/2006/relationships/hyperlink" Target="../GEMS%20environmental%20incident%20reporting%20guide%20(PDF%202.2%20MB)" TargetMode="External"/><Relationship Id="rId69" Type="http://schemas.openxmlformats.org/officeDocument/2006/relationships/hyperlink" Target="https://objective/id:BS36791063" TargetMode="External"/><Relationship Id="rId77" Type="http://schemas.openxmlformats.org/officeDocument/2006/relationships/hyperlink" Target="https://objective/id:BS6498345/" TargetMode="External"/><Relationship Id="rId8" Type="http://schemas.openxmlformats.org/officeDocument/2006/relationships/hyperlink" Target="https://dpeintranet-seg.defence.gov.au/guidance-compliance/facilities-estate-management/project-program-management/estate-engineering-policy/building-works" TargetMode="External"/><Relationship Id="rId51" Type="http://schemas.openxmlformats.org/officeDocument/2006/relationships/hyperlink" Target="https://objective/id:BS25252159" TargetMode="External"/><Relationship Id="rId72" Type="http://schemas.openxmlformats.org/officeDocument/2006/relationships/hyperlink" Target="https://dpeintranet-seg.defence.gov.au/guidance-compliance/facilities-estate-management/project-program-management/handover-takeover-process" TargetMode="External"/><Relationship Id="rId80" Type="http://schemas.openxmlformats.org/officeDocument/2006/relationships/hyperlink" Target="http://ibss/PublishedWebsite/LatestFinal/%7bB571C7BA-B0ED-4794-BC4B-5678E50E1189%7d/Item/%7b6F692BE9-497E-469F-996C-A73884E8F387%7d" TargetMode="External"/><Relationship Id="rId85" Type="http://schemas.openxmlformats.org/officeDocument/2006/relationships/hyperlink" Target="https://objective/docsearch/id:fBS8420853" TargetMode="External"/><Relationship Id="rId3" Type="http://schemas.openxmlformats.org/officeDocument/2006/relationships/hyperlink" Target="http://drnet/JCG/ICT/Pages/default.aspx" TargetMode="External"/><Relationship Id="rId12" Type="http://schemas.openxmlformats.org/officeDocument/2006/relationships/hyperlink" Target="https://objective/id:BS43614680" TargetMode="External"/><Relationship Id="rId17" Type="http://schemas.openxmlformats.org/officeDocument/2006/relationships/hyperlink" Target="https://objective/id:BN64343780/" TargetMode="External"/><Relationship Id="rId25" Type="http://schemas.openxmlformats.org/officeDocument/2006/relationships/hyperlink" Target="https://objective/id:BS36791075" TargetMode="External"/><Relationship Id="rId33" Type="http://schemas.openxmlformats.org/officeDocument/2006/relationships/hyperlink" Target="https://dpeintranet-seg.defence.gov.au/guidance-compliance/facilities-estate-management/environment-heritage/contamination" TargetMode="External"/><Relationship Id="rId38" Type="http://schemas.openxmlformats.org/officeDocument/2006/relationships/hyperlink" Target="https://objective/id:BS43614680" TargetMode="External"/><Relationship Id="rId46" Type="http://schemas.openxmlformats.org/officeDocument/2006/relationships/hyperlink" Target="https://objective/id:BS36791064" TargetMode="External"/><Relationship Id="rId59" Type="http://schemas.openxmlformats.org/officeDocument/2006/relationships/hyperlink" Target="https://objective/id:BS41182769" TargetMode="External"/><Relationship Id="rId67" Type="http://schemas.openxmlformats.org/officeDocument/2006/relationships/hyperlink" Target="https://dpeintranet-seg.defence.gov.au/guidance-compliance/facilities-estate-management/project-program-management/estate-engineering-policy/mechanical-engineering" TargetMode="External"/><Relationship Id="rId20" Type="http://schemas.openxmlformats.org/officeDocument/2006/relationships/hyperlink" Target="https://dpeintranet-seg.defence.gov.au/guidance-compliance/facilities-estate-management/environment-heritage/environmental-impact-assessment-approval" TargetMode="External"/><Relationship Id="rId41" Type="http://schemas.openxmlformats.org/officeDocument/2006/relationships/hyperlink" Target="https://objcdc11/id:K5700171" TargetMode="External"/><Relationship Id="rId54" Type="http://schemas.openxmlformats.org/officeDocument/2006/relationships/hyperlink" Target="https://dpeintranet-seg.defence.gov.au/guidance-compliance/facilities-estate-management/project-program-management/estate-engineering-policy/electrical-engineering" TargetMode="External"/><Relationship Id="rId62" Type="http://schemas.openxmlformats.org/officeDocument/2006/relationships/hyperlink" Target="https://www.defence.gov.au/business-industry/industry-governance/industry-regulations/environmental-incident-reporting-and-management-guideline" TargetMode="External"/><Relationship Id="rId70" Type="http://schemas.openxmlformats.org/officeDocument/2006/relationships/hyperlink" Target="https://www.defence.gov.au/business-industry/industry-governance/industry-regulations/defence-contamination-management-manual" TargetMode="External"/><Relationship Id="rId75" Type="http://schemas.openxmlformats.org/officeDocument/2006/relationships/hyperlink" Target="https://objcdc11/id:BS3966836" TargetMode="External"/><Relationship Id="rId83" Type="http://schemas.openxmlformats.org/officeDocument/2006/relationships/hyperlink" Target="https://dpeintranet-seg.defence.gov.au/guidance-compliance/facilities-estate-management/project-program-management/estate-engineering-policy/estate-governance-integrity-system" TargetMode="External"/><Relationship Id="rId88" Type="http://schemas.openxmlformats.org/officeDocument/2006/relationships/printerSettings" Target="../printerSettings/printerSettings9.bin"/><Relationship Id="rId1" Type="http://schemas.openxmlformats.org/officeDocument/2006/relationships/hyperlink" Target="mailto:uxo@defence.gov.au" TargetMode="External"/><Relationship Id="rId6" Type="http://schemas.openxmlformats.org/officeDocument/2006/relationships/hyperlink" Target="https://dpeintranet-seg.defence.gov.au/guidance-compliance/facilities-estate-management/project-program-management/estate-engineering-policy/electrical-engineering" TargetMode="External"/><Relationship Id="rId15" Type="http://schemas.openxmlformats.org/officeDocument/2006/relationships/hyperlink" Target="https://dpeintranet-seg.defence.gov.au/guidance-compliance/facilities-estate-management/project-program-management/smart-infrastructure" TargetMode="External"/><Relationship Id="rId23" Type="http://schemas.openxmlformats.org/officeDocument/2006/relationships/hyperlink" Target="https://objective/id:BN35657599" TargetMode="External"/><Relationship Id="rId28" Type="http://schemas.openxmlformats.org/officeDocument/2006/relationships/hyperlink" Target="https://objective/id:BS30450411" TargetMode="External"/><Relationship Id="rId36" Type="http://schemas.openxmlformats.org/officeDocument/2006/relationships/hyperlink" Target="http://drnet/JCG/JLC/ExplosiveOrdnance/Pages/Home.aspx" TargetMode="External"/><Relationship Id="rId49" Type="http://schemas.openxmlformats.org/officeDocument/2006/relationships/hyperlink" Target="https://dpeintranet-seg.defence.gov.au/guidance-compliance/facilities-estate-management/project-program-management/handover-takeover-process" TargetMode="External"/><Relationship Id="rId57" Type="http://schemas.openxmlformats.org/officeDocument/2006/relationships/hyperlink" Target="https://objective/id:BS31094020/" TargetMode="External"/><Relationship Id="rId10" Type="http://schemas.openxmlformats.org/officeDocument/2006/relationships/hyperlink" Target="https://dpeintranet-seg.defence.gov.au/guidance-compliance/facilities-estate-management/governance/estate-data-management" TargetMode="External"/><Relationship Id="rId31" Type="http://schemas.openxmlformats.org/officeDocument/2006/relationships/hyperlink" Target="https://dpeintranet-seg.defence.gov.au/guidance-compliance/facilities-estate-management/project-program-management/smart-infrastructure" TargetMode="External"/><Relationship Id="rId44" Type="http://schemas.openxmlformats.org/officeDocument/2006/relationships/hyperlink" Target="https://objective/id:BS36791051" TargetMode="External"/><Relationship Id="rId52" Type="http://schemas.openxmlformats.org/officeDocument/2006/relationships/hyperlink" Target="https://objective/id:BS19976365" TargetMode="External"/><Relationship Id="rId60" Type="http://schemas.openxmlformats.org/officeDocument/2006/relationships/hyperlink" Target="http://intranet.defence.gov.au/home/documents/data/publications/policy-documents/Defence-Unexploded-Ordnance-Management-Policy.pdf" TargetMode="External"/><Relationship Id="rId65" Type="http://schemas.openxmlformats.org/officeDocument/2006/relationships/hyperlink" Target="https://www.defence.gov.au/business-industry/industry-governance/industry-regulations/environmental-incident-reporting-and-management-guideline" TargetMode="External"/><Relationship Id="rId73" Type="http://schemas.openxmlformats.org/officeDocument/2006/relationships/hyperlink" Target="https://www.defence.gov.au/business-industry/industry-governance/industry-regulations/estate-project-handover-takeover-policy" TargetMode="External"/><Relationship Id="rId78" Type="http://schemas.openxmlformats.org/officeDocument/2006/relationships/hyperlink" Target="https://objective/id:BS55157505" TargetMode="External"/><Relationship Id="rId81" Type="http://schemas.openxmlformats.org/officeDocument/2006/relationships/hyperlink" Target="http://intranet.defence.gov.au/home/documents/home/publications/policy-documents/defence-security-principles-framework.htm" TargetMode="External"/><Relationship Id="rId86" Type="http://schemas.openxmlformats.org/officeDocument/2006/relationships/hyperlink" Target="https://www.defence.gov.au/sites/default/files/2024-12/DUXOMM-19-december-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59999389629810485"/>
  </sheetPr>
  <dimension ref="A1:H32"/>
  <sheetViews>
    <sheetView workbookViewId="0">
      <selection activeCell="B13" sqref="B13"/>
    </sheetView>
  </sheetViews>
  <sheetFormatPr defaultRowHeight="15" x14ac:dyDescent="0.25"/>
  <cols>
    <col min="1" max="1" width="16.42578125" style="141" customWidth="1"/>
    <col min="2" max="2" width="15.28515625" style="141" customWidth="1"/>
    <col min="3" max="3" width="13.5703125" style="194" customWidth="1"/>
    <col min="4" max="4" width="15" style="187" customWidth="1"/>
    <col min="5" max="5" width="111.28515625" style="169" customWidth="1"/>
    <col min="6" max="6" width="13.5703125" style="187" customWidth="1"/>
    <col min="7" max="7" width="58.140625" customWidth="1"/>
    <col min="8" max="8" width="9.140625" customWidth="1"/>
  </cols>
  <sheetData>
    <row r="1" spans="1:7" ht="33" customHeight="1" thickBot="1" x14ac:dyDescent="0.3">
      <c r="A1" s="147" t="s">
        <v>332</v>
      </c>
      <c r="B1" s="143" t="s">
        <v>320</v>
      </c>
      <c r="C1" s="144" t="s">
        <v>325</v>
      </c>
      <c r="D1" s="145" t="s">
        <v>326</v>
      </c>
      <c r="E1" s="146" t="s">
        <v>321</v>
      </c>
      <c r="F1" s="142" t="s">
        <v>323</v>
      </c>
      <c r="G1" s="373" t="s">
        <v>396</v>
      </c>
    </row>
    <row r="2" spans="1:7" x14ac:dyDescent="0.25">
      <c r="A2" s="685" t="s">
        <v>322</v>
      </c>
      <c r="B2" s="688">
        <v>44211</v>
      </c>
      <c r="C2" s="188">
        <v>1.2</v>
      </c>
      <c r="D2" s="172">
        <v>2.6</v>
      </c>
      <c r="E2" s="173" t="s">
        <v>328</v>
      </c>
      <c r="F2" s="174" t="s">
        <v>329</v>
      </c>
    </row>
    <row r="3" spans="1:7" x14ac:dyDescent="0.25">
      <c r="A3" s="686"/>
      <c r="B3" s="689"/>
      <c r="C3" s="189">
        <v>1.3</v>
      </c>
      <c r="D3" s="175">
        <v>1.2</v>
      </c>
      <c r="E3" s="176" t="s">
        <v>331</v>
      </c>
      <c r="F3" s="177" t="s">
        <v>329</v>
      </c>
    </row>
    <row r="4" spans="1:7" x14ac:dyDescent="0.25">
      <c r="A4" s="686"/>
      <c r="B4" s="689"/>
      <c r="C4" s="189">
        <v>2.6</v>
      </c>
      <c r="D4" s="175">
        <v>2.7</v>
      </c>
      <c r="E4" s="176" t="s">
        <v>330</v>
      </c>
      <c r="F4" s="177" t="s">
        <v>329</v>
      </c>
    </row>
    <row r="5" spans="1:7" ht="15.75" thickBot="1" x14ac:dyDescent="0.3">
      <c r="A5" s="687"/>
      <c r="B5" s="690"/>
      <c r="C5" s="190"/>
      <c r="D5" s="178" t="s">
        <v>315</v>
      </c>
      <c r="E5" s="179" t="s">
        <v>327</v>
      </c>
      <c r="F5" s="180" t="s">
        <v>324</v>
      </c>
    </row>
    <row r="6" spans="1:7" ht="15.75" thickBot="1" x14ac:dyDescent="0.3">
      <c r="A6" s="170" t="s">
        <v>333</v>
      </c>
      <c r="B6" s="171">
        <v>44252</v>
      </c>
      <c r="C6" s="191">
        <v>5.0999999999999996</v>
      </c>
      <c r="D6" s="181">
        <v>5.0999999999999996</v>
      </c>
      <c r="E6" s="182" t="s">
        <v>334</v>
      </c>
      <c r="F6" s="183" t="s">
        <v>335</v>
      </c>
    </row>
    <row r="7" spans="1:7" x14ac:dyDescent="0.25">
      <c r="A7" s="139" t="s">
        <v>349</v>
      </c>
      <c r="B7" s="148">
        <v>44378</v>
      </c>
      <c r="C7" s="192" t="s">
        <v>333</v>
      </c>
      <c r="D7" s="149" t="s">
        <v>349</v>
      </c>
      <c r="E7" s="184" t="s">
        <v>420</v>
      </c>
      <c r="F7" s="185" t="s">
        <v>329</v>
      </c>
      <c r="G7" s="372"/>
    </row>
    <row r="8" spans="1:7" x14ac:dyDescent="0.25">
      <c r="A8" s="139"/>
      <c r="B8" s="538">
        <v>44684</v>
      </c>
      <c r="C8" s="192" t="s">
        <v>694</v>
      </c>
      <c r="D8" s="149" t="s">
        <v>695</v>
      </c>
      <c r="E8" s="184" t="s">
        <v>1017</v>
      </c>
      <c r="F8" s="185" t="s">
        <v>329</v>
      </c>
    </row>
    <row r="9" spans="1:7" x14ac:dyDescent="0.25">
      <c r="A9" s="139"/>
      <c r="B9" s="538">
        <v>44965</v>
      </c>
      <c r="C9" s="192" t="s">
        <v>695</v>
      </c>
      <c r="D9" s="149" t="s">
        <v>704</v>
      </c>
      <c r="E9" s="184" t="s">
        <v>705</v>
      </c>
      <c r="F9" s="185" t="s">
        <v>329</v>
      </c>
    </row>
    <row r="10" spans="1:7" x14ac:dyDescent="0.25">
      <c r="A10" s="139"/>
      <c r="B10" s="538">
        <v>45135</v>
      </c>
      <c r="C10" s="192" t="s">
        <v>704</v>
      </c>
      <c r="D10" s="561" t="s">
        <v>745</v>
      </c>
      <c r="E10" s="184" t="s">
        <v>1018</v>
      </c>
      <c r="F10" s="185" t="s">
        <v>329</v>
      </c>
    </row>
    <row r="11" spans="1:7" x14ac:dyDescent="0.25">
      <c r="A11" s="139"/>
      <c r="B11" s="538">
        <v>45599</v>
      </c>
      <c r="C11" s="192" t="s">
        <v>745</v>
      </c>
      <c r="D11" s="149" t="s">
        <v>777</v>
      </c>
      <c r="E11" s="184" t="s">
        <v>797</v>
      </c>
      <c r="F11" s="185" t="s">
        <v>329</v>
      </c>
    </row>
    <row r="12" spans="1:7" ht="46.5" customHeight="1" x14ac:dyDescent="0.25">
      <c r="A12" s="615"/>
      <c r="B12" s="616">
        <v>45883</v>
      </c>
      <c r="C12" s="617">
        <v>7.4</v>
      </c>
      <c r="D12" s="615" t="s">
        <v>802</v>
      </c>
      <c r="E12" s="618" t="s">
        <v>837</v>
      </c>
      <c r="F12" s="185" t="s">
        <v>329</v>
      </c>
    </row>
    <row r="13" spans="1:7" x14ac:dyDescent="0.25">
      <c r="A13" s="139"/>
      <c r="B13" s="538">
        <v>46078</v>
      </c>
      <c r="C13" s="192">
        <v>7.5</v>
      </c>
      <c r="D13" s="149">
        <v>7.6</v>
      </c>
      <c r="E13" s="184" t="s">
        <v>1019</v>
      </c>
      <c r="F13" s="149"/>
    </row>
    <row r="14" spans="1:7" x14ac:dyDescent="0.25">
      <c r="A14" s="139"/>
      <c r="B14" s="139"/>
      <c r="C14" s="192"/>
      <c r="D14" s="149"/>
      <c r="E14" s="184"/>
      <c r="F14" s="149"/>
    </row>
    <row r="15" spans="1:7" x14ac:dyDescent="0.25">
      <c r="A15" s="139"/>
      <c r="B15" s="139"/>
      <c r="C15" s="192"/>
      <c r="D15" s="151"/>
      <c r="E15" s="184"/>
      <c r="F15" s="151"/>
    </row>
    <row r="16" spans="1:7" x14ac:dyDescent="0.25">
      <c r="A16" s="139"/>
      <c r="B16" s="139"/>
      <c r="C16" s="192"/>
      <c r="D16" s="151"/>
      <c r="E16" s="184"/>
      <c r="F16" s="151"/>
    </row>
    <row r="17" spans="1:8" x14ac:dyDescent="0.25">
      <c r="A17" s="139"/>
      <c r="B17" s="139"/>
      <c r="C17" s="192"/>
      <c r="D17" s="151"/>
      <c r="E17" s="184"/>
      <c r="F17" s="151"/>
    </row>
    <row r="18" spans="1:8" x14ac:dyDescent="0.25">
      <c r="A18" s="139"/>
      <c r="B18" s="139"/>
      <c r="C18" s="192"/>
      <c r="D18" s="151"/>
      <c r="E18" s="184"/>
      <c r="F18" s="151"/>
    </row>
    <row r="19" spans="1:8" x14ac:dyDescent="0.25">
      <c r="A19" s="139"/>
      <c r="B19" s="139"/>
      <c r="C19" s="192"/>
      <c r="D19" s="151"/>
      <c r="E19" s="184"/>
      <c r="F19" s="151"/>
    </row>
    <row r="20" spans="1:8" x14ac:dyDescent="0.25">
      <c r="A20" s="139"/>
      <c r="B20" s="139"/>
      <c r="C20" s="192"/>
      <c r="D20" s="151"/>
      <c r="E20" s="184"/>
      <c r="F20" s="151"/>
    </row>
    <row r="21" spans="1:8" ht="15.75" thickBot="1" x14ac:dyDescent="0.3">
      <c r="A21" s="140"/>
      <c r="B21" s="140"/>
      <c r="C21" s="193"/>
      <c r="D21" s="150"/>
      <c r="E21" s="186"/>
      <c r="F21" s="150"/>
    </row>
    <row r="25" spans="1:8" x14ac:dyDescent="0.25">
      <c r="H25" s="73"/>
    </row>
    <row r="26" spans="1:8" x14ac:dyDescent="0.25">
      <c r="E26" s="195"/>
    </row>
    <row r="27" spans="1:8" x14ac:dyDescent="0.25">
      <c r="E27" s="195"/>
    </row>
    <row r="28" spans="1:8" x14ac:dyDescent="0.25">
      <c r="E28" s="196"/>
    </row>
    <row r="29" spans="1:8" x14ac:dyDescent="0.25">
      <c r="E29" s="195"/>
    </row>
    <row r="30" spans="1:8" x14ac:dyDescent="0.25">
      <c r="E30" s="197"/>
    </row>
    <row r="31" spans="1:8" x14ac:dyDescent="0.25">
      <c r="E31" s="195"/>
    </row>
    <row r="32" spans="1:8" x14ac:dyDescent="0.25">
      <c r="E32" s="195"/>
    </row>
  </sheetData>
  <mergeCells count="2">
    <mergeCell ref="A2:A5"/>
    <mergeCell ref="B2:B5"/>
  </mergeCells>
  <conditionalFormatting sqref="E30">
    <cfRule type="expression" dxfId="61" priority="1">
      <formula>$C30="N/A"</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244061"/>
  </sheetPr>
  <dimension ref="A1:J3885"/>
  <sheetViews>
    <sheetView zoomScale="70" zoomScaleNormal="70" workbookViewId="0">
      <pane ySplit="3" topLeftCell="A4" activePane="bottomLeft" state="frozen"/>
      <selection pane="bottomLeft" activeCell="A31" sqref="A31"/>
    </sheetView>
  </sheetViews>
  <sheetFormatPr defaultRowHeight="15" x14ac:dyDescent="0.25"/>
  <cols>
    <col min="1" max="1" width="5.85546875" style="339" customWidth="1"/>
    <col min="2" max="2" width="19.5703125" style="4" customWidth="1"/>
    <col min="3" max="3" width="57.5703125" style="4" customWidth="1"/>
    <col min="4" max="4" width="107.140625" style="4" customWidth="1"/>
    <col min="5" max="5" width="59.28515625" style="15" customWidth="1"/>
    <col min="6" max="6" width="53.28515625" style="367" customWidth="1"/>
    <col min="7" max="7" width="13.85546875" style="4" customWidth="1"/>
    <col min="8" max="8" width="16.5703125" style="4" customWidth="1"/>
    <col min="9" max="9" width="13.7109375" style="4" customWidth="1"/>
    <col min="10" max="10" width="18.85546875" style="4" customWidth="1"/>
    <col min="11" max="16384" width="9.140625" style="4"/>
  </cols>
  <sheetData>
    <row r="1" spans="1:10" ht="30.75" customHeight="1" x14ac:dyDescent="0.25">
      <c r="A1" s="473"/>
      <c r="B1" s="780" t="s">
        <v>665</v>
      </c>
      <c r="C1" s="781"/>
      <c r="D1" s="781"/>
      <c r="E1" s="781"/>
      <c r="F1" s="476"/>
      <c r="G1" s="476"/>
      <c r="H1" s="476"/>
      <c r="I1" s="476"/>
      <c r="J1" s="476"/>
    </row>
    <row r="2" spans="1:10" s="233" customFormat="1" ht="95.25" customHeight="1" x14ac:dyDescent="0.25">
      <c r="A2" s="336"/>
      <c r="B2" s="335"/>
      <c r="C2" s="467" t="s">
        <v>666</v>
      </c>
      <c r="D2" s="784" t="s">
        <v>899</v>
      </c>
      <c r="E2" s="785"/>
      <c r="F2" s="366"/>
    </row>
    <row r="3" spans="1:10" s="233" customFormat="1" ht="31.5" customHeight="1" x14ac:dyDescent="0.25">
      <c r="A3" s="473"/>
      <c r="B3" s="474" t="s">
        <v>336</v>
      </c>
      <c r="C3" s="475" t="s">
        <v>667</v>
      </c>
      <c r="D3" s="475" t="s">
        <v>20</v>
      </c>
      <c r="E3" s="475" t="s">
        <v>670</v>
      </c>
      <c r="F3" s="475" t="s">
        <v>396</v>
      </c>
      <c r="G3" s="477" t="s">
        <v>708</v>
      </c>
      <c r="H3" s="475"/>
      <c r="I3" s="475"/>
      <c r="J3" s="475"/>
    </row>
    <row r="4" spans="1:10" s="233" customFormat="1" x14ac:dyDescent="0.25">
      <c r="A4" s="337"/>
      <c r="B4" s="235" t="s">
        <v>342</v>
      </c>
      <c r="C4" s="236" t="s">
        <v>668</v>
      </c>
      <c r="D4" s="236"/>
      <c r="E4" s="237"/>
      <c r="F4" s="468"/>
      <c r="G4" s="468"/>
      <c r="H4" s="468"/>
      <c r="I4" s="468"/>
      <c r="J4" s="468"/>
    </row>
    <row r="5" spans="1:10" ht="306" customHeight="1" x14ac:dyDescent="0.25">
      <c r="A5" s="248">
        <v>1</v>
      </c>
      <c r="B5" s="155" t="s">
        <v>29</v>
      </c>
      <c r="C5" s="119" t="str">
        <f>IF(OR('0. Project Details'!$B$4 ="EWP",'0. Project Details'!$B$4 ="Property Acquisition or Disposal", '0. Project Details'!$B$4 ="PMB Leased Project "),'Reference Cells'!B5,'Reference Cells'!C5)</f>
        <v>Data Extracts from GEMS provided to Designer (required for existing facilities, extending current infrastructure and/or upgrading existing assets)</v>
      </c>
      <c r="D5" s="5" t="str">
        <f>IF(OR('0. Project Details'!$B$4 ="EWP",'0. Project Details'!$B$4 ="Property Acquisition or Disposal", '0. Project Details'!$B$4 ="PMB Leased Project "),'Reference Cells'!D5,'Reference Cells'!E5)</f>
        <v xml:space="preserve">Data extracts are to be taken to inform the design process and also identify what information will require updating as a result of the project. (Extracts should be used "for information only" purposes as GEMS data can be incomplete and/or inaccurate.
Requests for these extracts are to be prepared using the Request Estate Data Form, to define the scale and extent of data to be included. The form can be obtained from the Estate Data Management "Forms" Objective link. If unsure of the extent of the current estate data, liaise with PAS PSS to ensure correct footprint is requested
If after inspection of the GEMS data extracts it is found that data is missing or incorrect, and it inhibits the contractor from creating project related asset shell and data records via GDLs (e.g. where a functional parent is required but extracted data is missing or incorrect) the contractor is to create new shell and data records via GDL submission to address the problem. Where missing or incorrect data does not inhibit the project data creation requirements, PMCAs / PMs are to report the data anomalies to PAS PSS to initiate remedial action.
Spaces Plan. Where a spaces plan is available for an existing facility, PAS is to provide a copy for project to reference and/or update as applicable. For a new facility the project is to create and provide a spaces plan for the facility.
</v>
      </c>
      <c r="E5" s="240" t="s">
        <v>1023</v>
      </c>
      <c r="G5" s="546" t="s">
        <v>1025</v>
      </c>
      <c r="H5" s="551"/>
      <c r="I5" s="546" t="s">
        <v>749</v>
      </c>
      <c r="J5" s="546" t="s">
        <v>754</v>
      </c>
    </row>
    <row r="6" spans="1:10" ht="251.25" customHeight="1" x14ac:dyDescent="0.25">
      <c r="A6" s="248">
        <v>2</v>
      </c>
      <c r="B6" s="157" t="s">
        <v>29</v>
      </c>
      <c r="C6" s="244" t="str">
        <f>IF(OR('0. Project Details'!$B$4 ="EWP",'0. Project Details'!$B$4 ="Property Acquisition or Disposal", '0. Project Details'!$B$4 ="PMB Leased Project "),'Reference Cells'!B6,'Reference Cells'!C6)</f>
        <v>The Project submits a GDL to PAS PSS requesting to create asset shell records for Buildings, Levels, Spaces, Infrastructure, Equipment Systems &amp; Equipment (where known) etc. and provides a new or updated spaces plan. GDL and Spatial Data submissions are accompanied by relevant Assurance &amp; Validation Checklists</v>
      </c>
      <c r="D6" s="547" t="str">
        <f>IF(OR('0. Project Details'!$B$4 ="EWP",'0. Project Details'!$B$4 ="Property Acquisition or Disposal", '0. Project Details'!$B$4 ="PMB Leased Project "),'Reference Cells'!D6,'Reference Cells'!E6)</f>
        <v xml:space="preserve">Asset shell records are the minimum data attributes required to create an initial record in the GEMS database that can be added to later and are created using the GDL.
GDLs  are to be completed to request asset shell creation for all new assets using the endorsed Data Requirements documentation (Estate Class Mapping Diagrams for all Estate Classes, EBI Numbering Plan for Levels and Spaces). This is done early in the project lifecycle to ensure all dependant activities are founded on accurate shell records to reduce latter complications.  Completed GDL requests are submitted to GEMS for processing. 
It may be beneficial for projects to request the creation of shell records for building assets earlier in the design phase once it is known how many new buildings may be required to ease the integration of EBIs into drawing Title block information.
Note: creating new asset shells relates to shell records for Building, Level, Space, Infrastructure, Equipment and Equipment Systems where these are known in the design phase. </v>
      </c>
      <c r="E6" s="548" t="s">
        <v>711</v>
      </c>
      <c r="G6" s="546" t="s">
        <v>748</v>
      </c>
      <c r="H6" s="546" t="s">
        <v>752</v>
      </c>
      <c r="I6" s="562" t="s">
        <v>751</v>
      </c>
      <c r="J6" s="546" t="s">
        <v>750</v>
      </c>
    </row>
    <row r="7" spans="1:10" ht="60.75" customHeight="1" x14ac:dyDescent="0.25">
      <c r="A7" s="248">
        <v>3</v>
      </c>
      <c r="B7" s="157" t="s">
        <v>29</v>
      </c>
      <c r="C7" s="244" t="str">
        <f>IF(OR('0. Project Details'!$B$4 ="EWP",'0. Project Details'!$B$4 ="Property Acquisition or Disposal", '0. Project Details'!$B$4 ="PMB Leased Project "),'Reference Cells'!B7,'Reference Cells'!C7)</f>
        <v>PAS review GDLs and process in EDGA.
 Incorrect submissions are quickly referred back to supplier with detail about issues.</v>
      </c>
      <c r="D7" s="5" t="s">
        <v>512</v>
      </c>
      <c r="E7" s="240"/>
      <c r="G7" s="243"/>
      <c r="H7" s="243"/>
      <c r="I7" s="243"/>
      <c r="J7" s="243"/>
    </row>
    <row r="8" spans="1:10" ht="65.25" customHeight="1" x14ac:dyDescent="0.25">
      <c r="A8" s="248">
        <v>4</v>
      </c>
      <c r="B8" s="157" t="s">
        <v>29</v>
      </c>
      <c r="C8" s="244" t="str">
        <f>IF(OR('0. Project Details'!$B$4 ="EWP",'0. Project Details'!$B$4 ="Property Acquisition or Disposal", '0. Project Details'!$B$4 ="PMB Leased Project "),'Reference Cells'!B8,'Reference Cells'!C8)</f>
        <v xml:space="preserve">All required GDLs to create shell records have been submitted to PAS PSS by the 90% design - Building, Level, Space, Infrastructure, Equipment Systems &amp; Equipment (where known) etc. </v>
      </c>
      <c r="D8" s="5" t="s">
        <v>344</v>
      </c>
      <c r="E8" s="240"/>
      <c r="G8" s="243"/>
      <c r="H8" s="243"/>
      <c r="I8" s="243"/>
      <c r="J8" s="243"/>
    </row>
    <row r="9" spans="1:10" ht="162" customHeight="1" x14ac:dyDescent="0.25">
      <c r="A9" s="248">
        <v>5</v>
      </c>
      <c r="B9" s="157" t="s">
        <v>29</v>
      </c>
      <c r="C9" s="165" t="s">
        <v>508</v>
      </c>
      <c r="D9" s="5" t="s">
        <v>509</v>
      </c>
      <c r="E9" s="240"/>
      <c r="G9" s="243"/>
      <c r="H9" s="243"/>
      <c r="I9" s="243"/>
      <c r="J9" s="243"/>
    </row>
    <row r="10" spans="1:10" ht="138" customHeight="1" x14ac:dyDescent="0.25">
      <c r="A10" s="248">
        <v>6</v>
      </c>
      <c r="B10" s="157" t="s">
        <v>29</v>
      </c>
      <c r="C10" s="199" t="str">
        <f>IF(OR('0. Project Details'!$B$4 ="EWP",'0. Project Details'!$B$4 ="Property Acquisition or Disposal", '0. Project Details'!$B$4 ="PMB Leased Project "),'Reference Cells'!B9,'Reference Cells'!C9)</f>
        <v xml:space="preserve">Spaces Plan prepared IAW SDMP and submitted with completed SDMP Assurance &amp; Validation Checklist. </v>
      </c>
      <c r="D10" s="166"/>
      <c r="E10" s="240" t="s">
        <v>713</v>
      </c>
      <c r="G10" s="562" t="s">
        <v>766</v>
      </c>
      <c r="H10" s="560" t="s">
        <v>755</v>
      </c>
      <c r="I10" s="562" t="s">
        <v>756</v>
      </c>
      <c r="J10" s="546" t="s">
        <v>752</v>
      </c>
    </row>
    <row r="11" spans="1:10" ht="23.25" customHeight="1" x14ac:dyDescent="0.25">
      <c r="A11" s="338"/>
      <c r="B11" s="235" t="s">
        <v>345</v>
      </c>
      <c r="C11" s="215"/>
      <c r="D11" s="216"/>
      <c r="E11" s="241"/>
      <c r="F11" s="368"/>
      <c r="G11" s="368"/>
      <c r="H11" s="368"/>
      <c r="I11" s="368"/>
      <c r="J11" s="368"/>
    </row>
    <row r="12" spans="1:10" s="233" customFormat="1" ht="168" customHeight="1" x14ac:dyDescent="0.25">
      <c r="A12" s="249">
        <v>7</v>
      </c>
      <c r="B12" s="155" t="s">
        <v>284</v>
      </c>
      <c r="C12" s="221" t="str">
        <f>IF(OR('0. Project Details'!$B$4 ="EWP",'0. Project Details'!$B$4 ="Property Acquisition or Disposal", '0. Project Details'!$B$4 ="PMB Leased Project "),'Reference Cells'!B10,'Reference Cells'!C10)</f>
        <v>Data Extracts from GEMS provided to Contractor Representative (required for existing facilities, extending current infrastructure and/or upgrading existing)</v>
      </c>
      <c r="D12" s="199" t="str">
        <f>IF(OR('0. Project Details'!$B$4 ="EWP",'0. Project Details'!$B$4 ="Property Acquisition or Disposal", '0. Project Details'!$B$4 ="PMB Leased Project "),'Reference Cells'!D10,'Reference Cells'!E10)</f>
        <v>Data extracts are to be taken to inform the ongoing development, update and submission of GDLs throughout the construction phase.
Requests for extracts is via use of the Request Estate Data Form obtained from the Defence Estate Information Page. If unsure of the extent of the current estate data, liaise with PAS to ensure correct footprint is requested.
If the GEMS data extracts are missing data or the data provided is incorrect, after inspection, take measures to have these records corrected/updated/created. Contact the PAS, who will be able to guide the data supplier in the right direction to have this missing data created or incorrect data updated.</v>
      </c>
      <c r="E12" s="88" t="s">
        <v>712</v>
      </c>
      <c r="F12" s="369"/>
      <c r="G12" s="546" t="s">
        <v>757</v>
      </c>
      <c r="H12" s="243"/>
      <c r="I12" s="243"/>
      <c r="J12" s="243"/>
    </row>
    <row r="13" spans="1:10" ht="408.75" customHeight="1" x14ac:dyDescent="0.25">
      <c r="A13" s="250">
        <v>8</v>
      </c>
      <c r="B13" s="157" t="s">
        <v>14</v>
      </c>
      <c r="C13" s="244" t="str">
        <f>IF(OR('0. Project Details'!$B$4 ="EWP",'0. Project Details'!$B$4 ="Property Acquisition or Disposal", '0. Project Details'!$B$4 ="PMB Leased Project "),'Reference Cells'!B11,'Reference Cells'!C11)</f>
        <v>The Project submits GDLs with completedAssurance &amp; Validation Checklist to PAS PSS requesting to Create asset shell records and / or Update asset records. 
Incorrect submissions are quickly referred back to supplier with detail about issue areas.</v>
      </c>
      <c r="D13" s="199" t="str">
        <f>IF(OR('0. Project Details'!$B$4 ="EWP",'0. Project Details'!$B$4 ="Property Acquisition or Disposal", '0. Project Details'!$B$4 ="PMB Leased Project "),'Reference Cells'!D11,'Reference Cells'!E11)</f>
        <v>Large projects by nature are required to submit considerable amounts of data. The larger the project, the larger amount of information will be created. To avoid processing issues, reviewing and approving an entire project set of data can create unnecessary delays or other issues.  
Data submissions are to be broken down into logical batches where appropriate. For large and/or complex projects, incremental or a rolling provision of data could be expected from early in the construction phase to 90% construction or 28 day notice of completion. All GDL Submissions must be accompanied by an Assurance and Validation Checklist, a single Checklist may be used for multiple GDL's when submitted at the same time.
If there have been any changes made to the design, check with the GEMS MDT to ensure that current shell records are consistent with the design change.  If they are no longer accurate, create new shells records in a new GDL and advise PAS PSS &amp; GEMS MDT of the changes/updates/deletions to be made. 
GDLs must take into account any updates (either New Asset or Disposal\Demolition) that have occurred over the period.  These data submissions should also include any submissions or updates to hazards or asbestos data and any necessary environmental data using the appropriate EFR GDL.
A GDL submission schedule is to be developed, agreed and circulated to representatives at the commencement of the Construction Phase and forms part of the EIPP.  Where the provision and/or upload of GDLs is incomplete, the PMCA / PM, PAS PSS, the Zone EMP rep and contractor are to revise the EIPP and agree to a new data supply schedule as required.
When submitting the initial Update GDL, the contractor is to ensure the DLP dates reflect the completion date programmed at the time of submission, noting that this date may change as the project nears completion. Should the completion date nominated in the initial Update GDL differ at the time of project completion, the contractor is to ensure that the final Update GDL captures these changes and the DLP dates are modified to reflect the accurate dates. If the final GDL has been accepted prior to the accurate DLP dates being known, and provided there are no other changes required, the contractor is to inform the PAS. In this situation the PAS will perform the update of the DLP dates.</v>
      </c>
      <c r="E13" s="559" t="s">
        <v>887</v>
      </c>
      <c r="G13" s="562" t="s">
        <v>751</v>
      </c>
      <c r="H13" s="546" t="s">
        <v>1025</v>
      </c>
      <c r="I13" s="546" t="s">
        <v>748</v>
      </c>
      <c r="J13" s="234"/>
    </row>
    <row r="14" spans="1:10" ht="88.5" customHeight="1" x14ac:dyDescent="0.25">
      <c r="A14" s="250">
        <v>9</v>
      </c>
      <c r="B14" s="157" t="s">
        <v>14</v>
      </c>
      <c r="C14" s="244" t="str">
        <f>IF(OR('0. Project Details'!$B$4 ="EWP",'0. Project Details'!$B$4 ="Property Acquisition or Disposal", '0. Project Details'!$B$4 ="PMB Leased Project "),'Reference Cells'!B12,'Reference Cells'!C12)</f>
        <v>Additional GDL submissions, as required &amp; determined by project.  (all data for new or updated items is to be supplied via GDL by 90% construction).</v>
      </c>
      <c r="D14" s="199" t="str">
        <f>IF(OR('0. Project Details'!$B$4 ="EWP",'0. Project Details'!$B$4 ="Property Acquisition or Disposal", '0. Project Details'!$B$4 ="PMB Leased Project "),'Reference Cells'!D12,'Reference Cells'!E12)</f>
        <v xml:space="preserve">Additional rows are added to the checklist to record the different batches and timing of GDL submissions to PAS. For large projects there may be many batches that align to project construction phase, as different facilities and/or assets are completed etc. </v>
      </c>
      <c r="E14" s="240"/>
      <c r="G14" s="234"/>
      <c r="H14" s="234"/>
      <c r="I14" s="478"/>
      <c r="J14" s="234"/>
    </row>
    <row r="15" spans="1:10" ht="323.25" customHeight="1" x14ac:dyDescent="0.25">
      <c r="A15" s="250">
        <v>10</v>
      </c>
      <c r="B15" s="157" t="s">
        <v>14</v>
      </c>
      <c r="C15" s="244" t="str">
        <f>IF(OR('0. Project Details'!$B$4 ="EWP",'0. Project Details'!$B$4 ="Property Acquisition or Disposal", '0. Project Details'!$B$4 ="PMB Leased Project "),'Reference Cells'!B13,'Reference Cells'!C13)</f>
        <v>PAS review GDLs and process in EDGA. Incorrect submissions are quickly referred back to supplier with detail about issues</v>
      </c>
      <c r="D15" s="199" t="str">
        <f>IF(OR('0. Project Details'!$B$4 ="EWP",'0. Project Details'!$B$4 ="Property Acquisition or Disposal", '0. Project Details'!$B$4 ="PMB Leased Project "),'Reference Cells'!D13,'Reference Cells'!E13)</f>
        <v xml:space="preserve">With consideration of the contractor's proposed GDL submission schedule, PAS PSS are to determine and agree GDL processing times that are as minimal as practical (10 working days or less with consideration of data volumes and other PAS PSS workloads). Where errors are found, PAS  PSS are to quickly advise the contractors and provide guidance about what items need to be rectified before GDLs are resubmitted by the contractor representative. </v>
      </c>
      <c r="E15" s="240"/>
      <c r="G15" s="234"/>
      <c r="H15" s="234"/>
      <c r="I15" s="478"/>
      <c r="J15" s="234"/>
    </row>
    <row r="16" spans="1:10" ht="224.25" customHeight="1" x14ac:dyDescent="0.25">
      <c r="A16" s="249">
        <v>11</v>
      </c>
      <c r="B16" s="157" t="s">
        <v>14</v>
      </c>
      <c r="C16" s="244" t="str">
        <f>IF(OR('0. Project Details'!$B$4 ="EWP",'0. Project Details'!$B$4 ="Property Acquisition or Disposal", '0. Project Details'!$B$4 ="PMB Leased Project "),'Reference Cells'!B14,'Reference Cells'!C14)</f>
        <v xml:space="preserve">RFI Notice to request Master Site Plan (MSP) for Update purposes issued to PAS PSS.
</v>
      </c>
      <c r="D16" s="199" t="str">
        <f>IF(OR('0. Project Details'!$B$4 ="EWP",'0. Project Details'!$B$4 ="Property Acquisition or Disposal", '0. Project Details'!$B$4 ="PMB Leased Project "),'Reference Cells'!D14,'Reference Cells'!E14)</f>
        <v>Master Site Plans (MSP) are controlled access documents and can only be issued to one party at a time for update and will only be issued for the minimum length of time to conduct the update. Projects are required to update this plan IAW the SDMP.  Projects are to: 
a.  familiarise themselves with the content\accuracy and submission requirements of the SDMP; 
b.  submit a request to obtain a MSP once all major external works are completed; and
c.  collect by means of survey to satisfy accuracy provisions, all changes to the estate from the building line out.
Updates to the MSP generally can occur once all major construction and landscaping works external to the building line are complete.  Requesting this plan when this criteria is met may allow additional flexibility in the provision timeline in event the document is unavailable.
Note: This can be initiated earlier in the process than construction, to allow for more efficient planning and management of the requirement/s, enabling validation by or before HOTO.</v>
      </c>
      <c r="E16" s="240" t="s">
        <v>1071</v>
      </c>
      <c r="G16" s="546" t="s">
        <v>753</v>
      </c>
      <c r="H16" s="562" t="s">
        <v>766</v>
      </c>
      <c r="I16" s="562" t="s">
        <v>1072</v>
      </c>
      <c r="J16" s="562" t="s">
        <v>1073</v>
      </c>
    </row>
    <row r="17" spans="1:10" ht="39.75" customHeight="1" x14ac:dyDescent="0.25">
      <c r="A17" s="338"/>
      <c r="B17" s="782" t="s">
        <v>390</v>
      </c>
      <c r="C17" s="783"/>
      <c r="D17" s="216"/>
      <c r="E17" s="242"/>
      <c r="F17" s="368"/>
      <c r="G17" s="368"/>
      <c r="H17" s="368"/>
      <c r="I17" s="368"/>
      <c r="J17" s="368"/>
    </row>
    <row r="18" spans="1:10" ht="82.5" customHeight="1" x14ac:dyDescent="0.25">
      <c r="A18" s="249">
        <v>12</v>
      </c>
      <c r="B18" s="157" t="s">
        <v>14</v>
      </c>
      <c r="C18" s="244" t="str">
        <f>IF(OR('0. Project Details'!$B$4 ="EWP",'0. Project Details'!$B$4 ="Property Acquisition or Disposal", '0. Project Details'!$B$4 ="PMB Leased Project "),'Reference Cells'!B15,'Reference Cells'!C15)</f>
        <v>Submission of all GDLs with accompanying GDL Assurance &amp; Validation Checklist to PAS PSS - all data fields completed.</v>
      </c>
      <c r="D18" s="5" t="str">
        <f>IF(OR('0. Project Details'!$B$4 ="EWP",'0. Project Details'!$B$4 ="Property Acquisition or Disposal", '0. Project Details'!$B$4 ="PMB Leased Project "),'Reference Cells'!D15,'Reference Cells'!E15)</f>
        <v>By this stage, all GDLs should have been completed (including necessary asset attributes) and submitted to the PAS PSS for review, validation and upload.</v>
      </c>
      <c r="E18" s="240"/>
      <c r="G18" s="562" t="s">
        <v>751</v>
      </c>
      <c r="H18" s="549"/>
      <c r="I18" s="478"/>
      <c r="J18" s="234"/>
    </row>
    <row r="19" spans="1:10" ht="181.5" customHeight="1" x14ac:dyDescent="0.25">
      <c r="A19" s="249">
        <v>13</v>
      </c>
      <c r="B19" s="157" t="s">
        <v>14</v>
      </c>
      <c r="C19" s="244" t="str">
        <f>IF(OR('0. Project Details'!$B$4 ="EWP",'0. Project Details'!$B$4 ="Property Acquisition or Disposal", '0. Project Details'!$B$4 ="PMB Leased Project "),'Reference Cells'!B16,'Reference Cells'!C16)</f>
        <v xml:space="preserve">Submission of draft O&amp;MM with accompanying O&amp;MM Assurance &amp; Validation Checklist for validation. </v>
      </c>
      <c r="D19" s="166" t="str">
        <f>IF(OR('0. Project Details'!$B$4 ="EWP",'0. Project Details'!$B$4 ="Property Acquisition or Disposal", '0. Project Details'!$B$4 ="PMB Leased Project "),'Reference Cells'!D16,'Reference Cells'!E16)</f>
        <v xml:space="preserve">Draft O&amp;MMs are provided to the PMCA / PM to confirm requirements specified in the contract and agreed EIPP delivery schedule have been met. Once these requirements are confirmed and the submission checked, the PMCA / PM is to forward the draft O&amp;MMs to the PAS PSS for validation of completeness and meeting Defence O&amp;MM Instructions. 
All O&amp;MMs by this stage need to be prepared and submitted to review (either as draft digital media or notified draft completion for Online Document management system). 
O&amp;MMs are to be checked and quality assured by the Contractor prior to submission to ensure all relevant content has been provided and completeness of all project relevant sections as required IAW the Defence O&amp;MM Instructions. An Assurance &amp; Validation Checklist is to be completed as part of this process. </v>
      </c>
      <c r="E19" s="240" t="s">
        <v>346</v>
      </c>
      <c r="G19" s="546" t="s">
        <v>750</v>
      </c>
      <c r="H19" s="234"/>
      <c r="I19" s="550"/>
      <c r="J19" s="234"/>
    </row>
    <row r="20" spans="1:10" ht="226.5" customHeight="1" x14ac:dyDescent="0.25">
      <c r="A20" s="249">
        <v>14</v>
      </c>
      <c r="B20" s="157" t="s">
        <v>14</v>
      </c>
      <c r="C20" s="244" t="s">
        <v>1119</v>
      </c>
      <c r="D20" s="166" t="s">
        <v>1074</v>
      </c>
      <c r="E20" s="240" t="s">
        <v>1075</v>
      </c>
      <c r="G20" s="546" t="s">
        <v>752</v>
      </c>
      <c r="H20" s="546" t="s">
        <v>753</v>
      </c>
      <c r="I20" s="551" t="s">
        <v>381</v>
      </c>
      <c r="J20" s="550"/>
    </row>
    <row r="21" spans="1:10" ht="120.75" customHeight="1" x14ac:dyDescent="0.25">
      <c r="A21" s="249">
        <v>15</v>
      </c>
      <c r="B21" s="157" t="s">
        <v>14</v>
      </c>
      <c r="C21" s="163" t="str">
        <f>IF(OR('0. Project Details'!$B$4 ="EWP",'0. Project Details'!$B$4 ="Property Acquisition or Disposal", '0. Project Details'!$B$4 ="PMB Leased Project "),'Reference Cells'!B17,'Reference Cells'!C17)</f>
        <v>Submission of draft updated and/or new MSP and Spaces Plan to PAS PSS with accompanying Assurance &amp; Validation Checklist for validation.</v>
      </c>
      <c r="D21" s="166" t="str">
        <f>IF(OR('0. Project Details'!$B$4 ="EWP",'0. Project Details'!$B$4 ="Property Acquisition or Disposal", '0. Project Details'!$B$4 ="PMB Leased Project "),'Reference Cells'!D17,'Reference Cells'!E17)</f>
        <v>MSP. It is the Contractor’s responsibility to ensure the MSP is amended IAW SDMP to reflect all changes delivered via the project works.
Spaces Plans. These differ from ASCON architectural plans and are a requirement under the SDMP.  The space plans are used to create the GEMS-Geo geometries and underpin many other key datasets i.e. Fire Evacuation Plans.  Space plans have defined accuracy, content and presentation requirements.
An updated plan (for refurbishment projects) or provision of new plan, complying with the SDMP space plan specifications, is submitted for each building level.</v>
      </c>
      <c r="E21" s="240" t="s">
        <v>347</v>
      </c>
      <c r="F21" s="367" t="s">
        <v>381</v>
      </c>
      <c r="G21" s="546" t="s">
        <v>753</v>
      </c>
      <c r="H21" s="562" t="s">
        <v>765</v>
      </c>
      <c r="I21" s="478"/>
      <c r="J21" s="234"/>
    </row>
    <row r="22" spans="1:10" ht="79.5" customHeight="1" x14ac:dyDescent="0.25">
      <c r="A22" s="249">
        <v>16</v>
      </c>
      <c r="B22" s="157" t="s">
        <v>14</v>
      </c>
      <c r="C22" s="545" t="str">
        <f>IF(OR('0. Project Details'!$B$4 ="EWP",'0. Project Details'!$B$4 ="Property Acquisition or Disposal", '0. Project Details'!$B$4 ="PMB Leased Project "),'Reference Cells'!B18,'Reference Cells'!C18)</f>
        <v>PAS review GDLs and process in EDGA. Incorrect submissions are quickly referred back to supplier with detail about issues.</v>
      </c>
      <c r="D22" s="166" t="str">
        <f>IF(OR('0. Project Details'!$B$4 ="EWP",'0. Project Details'!$B$4 ="Property Acquisition or Disposal", '0. Project Details'!$B$4 ="PMB Leased Project "),'Reference Cells'!D18,'Reference Cells'!E18)</f>
        <v xml:space="preserve">PAS are to determine and agree GDL processing times that are as minimal as practical (10 working days or less) with consideration of data volumes and other PAS PSS workloads. Where errors are found, PAS  PSS are to quickly advise the contractors and provide guidance about what items need to be rectified before GDLs are resubmitted by the contractor. </v>
      </c>
      <c r="E22" s="240"/>
      <c r="G22" s="234"/>
      <c r="H22" s="234"/>
      <c r="I22" s="478"/>
      <c r="J22" s="234"/>
    </row>
    <row r="23" spans="1:10" x14ac:dyDescent="0.25">
      <c r="A23" s="249">
        <v>17</v>
      </c>
      <c r="B23" s="157" t="s">
        <v>14</v>
      </c>
      <c r="C23" s="545" t="str">
        <f>IF(OR('0. Project Details'!$B$4 ="EWP",'0. Project Details'!$B$4 ="Property Acquisition or Disposal", '0. Project Details'!$B$4 ="PMB Leased Project "),'Reference Cells'!B19,'Reference Cells'!C19)</f>
        <v xml:space="preserve">PAS PSS feedback on draft O&amp;MMs </v>
      </c>
      <c r="D23" s="166" t="str">
        <f>IF(OR('0. Project Details'!$B$4 ="EWP",'0. Project Details'!$B$4 ="Property Acquisition or Disposal", '0. Project Details'!$B$4 ="PMB Leased Project "),'Reference Cells'!D19,'Reference Cells'!E19)</f>
        <v>PAS PSS is to conduct its primary validation of completeness and meeting O&amp;MM Instructions, and provide feedback on the required corrective actions for the Contractor to address in the final issue O&amp;MMs.</v>
      </c>
      <c r="E23" s="240"/>
      <c r="G23" s="234"/>
      <c r="H23" s="234"/>
      <c r="I23" s="478"/>
      <c r="J23" s="234"/>
    </row>
    <row r="24" spans="1:10" ht="30" x14ac:dyDescent="0.25">
      <c r="A24" s="249">
        <v>18</v>
      </c>
      <c r="B24" s="157" t="s">
        <v>14</v>
      </c>
      <c r="C24" s="165" t="s">
        <v>892</v>
      </c>
      <c r="D24" s="158" t="s">
        <v>893</v>
      </c>
      <c r="E24" s="240"/>
      <c r="G24" s="234"/>
      <c r="H24" s="234"/>
      <c r="I24" s="478"/>
      <c r="J24" s="234"/>
    </row>
    <row r="25" spans="1:10" x14ac:dyDescent="0.25">
      <c r="A25" s="249">
        <v>19</v>
      </c>
      <c r="B25" s="157" t="s">
        <v>14</v>
      </c>
      <c r="C25" s="162" t="str">
        <f>IF(OR('0. Project Details'!$B$4 ="EWP",'0. Project Details'!$B$4 ="Property Acquisition or Disposal", '0. Project Details'!$B$4 ="PMB Leased Project "),'Reference Cells'!B20,'Reference Cells'!C20)</f>
        <v>PAS PSS feedback on draft MSP and Spaces Plan</v>
      </c>
      <c r="D25" s="158" t="str">
        <f>IF(OR('0. Project Details'!$B$4 ="EWP",'0. Project Details'!$B$4 ="Property Acquisition or Disposal", '0. Project Details'!$B$4 ="PMB Leased Project "),'Reference Cells'!D20,'Reference Cells'!E20)</f>
        <v xml:space="preserve">PAS are to confirm that new and updated MSPs, Space plans and related Metadata files comply with the SDMP.  </v>
      </c>
      <c r="E25" s="240"/>
      <c r="G25" s="234"/>
      <c r="H25" s="234"/>
      <c r="I25" s="478"/>
      <c r="J25" s="234"/>
    </row>
    <row r="26" spans="1:10" x14ac:dyDescent="0.25">
      <c r="A26" s="338"/>
      <c r="B26" s="238" t="s">
        <v>33</v>
      </c>
      <c r="C26" s="217"/>
      <c r="D26" s="217"/>
      <c r="E26" s="217"/>
      <c r="F26" s="368"/>
      <c r="G26" s="368"/>
      <c r="H26" s="368"/>
      <c r="I26" s="368"/>
      <c r="J26" s="368"/>
    </row>
    <row r="27" spans="1:10" ht="151.5" customHeight="1" x14ac:dyDescent="0.25">
      <c r="A27" s="248">
        <v>20</v>
      </c>
      <c r="B27" s="155" t="s">
        <v>34</v>
      </c>
      <c r="C27" s="244" t="s">
        <v>362</v>
      </c>
      <c r="D27" s="166" t="str">
        <f>IF(OR('0. Project Details'!$B$4 ="EWP",'0. Project Details'!$B$4 ="Property Acquisition or Disposal", '0. Project Details'!$B$4 ="PMB Leased Project "),'Reference Cells'!D21,'Reference Cells'!E21)</f>
        <v>It is expected that by 28 Day notice of completion or 90% construction (depending project type), Submission of all GDLs are delivered in accordance with the contract requirements and agreed changes implemented. all estate GEMS data, including all required data fields and Warranty data would have been provided with item status updated to "In Use" to PAS PSS for validation and by HOTO, processed in EDGA.  However, there will be circumstances where assets and/or defects will be identified during HOTO that require additional work or rectification.  In these circumstances, the provision of remaining and/or corrected information to an agreed plan must occur.  The contractor and PMCA / PM are to ensure and confirm to PAS PSS that all remaining and/or corrected estate data has been identified and will be provided to PAS PSS IAW with the agreed EIPP and provisions are in place to manage any further changes resulting during the DLP.</v>
      </c>
      <c r="E27" s="613"/>
      <c r="F27" s="614"/>
      <c r="G27" s="234"/>
      <c r="H27" s="234"/>
      <c r="I27" s="478"/>
      <c r="J27" s="234"/>
    </row>
    <row r="28" spans="1:10" ht="126" customHeight="1" x14ac:dyDescent="0.25">
      <c r="A28" s="248">
        <v>21</v>
      </c>
      <c r="B28" s="157" t="s">
        <v>34</v>
      </c>
      <c r="C28" s="544" t="s">
        <v>394</v>
      </c>
      <c r="D28" s="547" t="s">
        <v>1076</v>
      </c>
      <c r="E28" s="240"/>
      <c r="G28" s="234"/>
      <c r="H28" s="234"/>
      <c r="I28" s="478"/>
      <c r="J28" s="234"/>
    </row>
    <row r="29" spans="1:10" ht="116.25" customHeight="1" x14ac:dyDescent="0.25">
      <c r="A29" s="248">
        <v>22</v>
      </c>
      <c r="B29" s="157" t="s">
        <v>34</v>
      </c>
      <c r="C29" s="544" t="s">
        <v>392</v>
      </c>
      <c r="D29" s="166" t="str">
        <f>IF(OR('0. Project Details'!$B$4 ="EWP",'0. Project Details'!$B$4 ="Property Acquisition or Disposal", '0. Project Details'!$B$4 ="PMB Leased Project "),'Reference Cells'!D22,'Reference Cells'!E22)</f>
        <v>PMCA / PM are to confirm completion of final O&amp;MMs IAW the contract requirements and that changes identified and agreed from review of the "draft" O&amp;MM have been fully implemented. Once these requirements are confirmed and the submission not rejected, the PMCA / PM is to forward the final O&amp;MMs and accompanying assurance and validation checklist to the PAS PSS for validation of agreed changes and uploading to Objective. 
Any submissions not meeting the required standards are to be returned to the Contractor for corrective action.</v>
      </c>
      <c r="E29" s="240"/>
      <c r="G29" s="234"/>
      <c r="H29" s="234"/>
      <c r="I29" s="478"/>
      <c r="J29" s="234"/>
    </row>
    <row r="30" spans="1:10" ht="36.75" customHeight="1" x14ac:dyDescent="0.25">
      <c r="A30" s="248">
        <v>23</v>
      </c>
      <c r="B30" s="157" t="s">
        <v>34</v>
      </c>
      <c r="C30" s="213" t="s">
        <v>393</v>
      </c>
      <c r="D30" s="166" t="str">
        <f>IF(OR('0. Project Details'!$B$4 ="EWP",'0. Project Details'!$B$4 ="Property Acquisition or Disposal", '0. Project Details'!$B$4 ="PMB Leased Project "),'Reference Cells'!D23,'Reference Cells'!E23)</f>
        <v>The contractor is to rectify issues identified by the PAS PSS and return a completed MSP and Metadata file that is compliant with the SDMP.</v>
      </c>
      <c r="E30" s="240"/>
      <c r="G30" s="234"/>
      <c r="H30" s="234"/>
      <c r="I30" s="478"/>
      <c r="J30" s="234"/>
    </row>
    <row r="31" spans="1:10" ht="79.5" customHeight="1" x14ac:dyDescent="0.25">
      <c r="A31" s="248">
        <v>24</v>
      </c>
      <c r="B31" s="157" t="s">
        <v>34</v>
      </c>
      <c r="C31" s="544" t="str">
        <f>IF(OR('0. Project Details'!$B$4 ="EWP",'0. Project Details'!$B$4 ="Property Acquisition or Disposal", '0. Project Details'!$B$4 ="PMB Leased Project "),'Reference Cells'!B24,'Reference Cells'!C24)</f>
        <v>PAS PSS confirm all GDLs have been received, accepted and provided to the GEMS MDT for upload.</v>
      </c>
      <c r="D31" s="5" t="str">
        <f>IF(OR('0. Project Details'!$B$4 ="EWP",'0. Project Details'!$B$4 ="Property Acquisition or Disposal", '0. Project Details'!$B$4 ="PMB Leased Project "),'Reference Cells'!D24,'Reference Cells'!E24)</f>
        <v>PAS PSS are to confirm that all GEMS data (excluding new items discovered/rectified during HOTO) has Asset Status updated to In Use (ZINU), applicable warranty date fields complete, data has been validated and GDLs submitted to the GEMS MDT for upload. For any outstanding GDLs or Environmental Factor Record data submissions, PAS PSS is to confirm that acceptable arrangements are in place for supply of that information and these documented in the agreed EIPP.</v>
      </c>
      <c r="E31" s="240"/>
      <c r="G31" s="234"/>
      <c r="H31" s="234"/>
      <c r="I31" s="478"/>
      <c r="J31" s="234"/>
    </row>
    <row r="32" spans="1:10" ht="64.5" customHeight="1" x14ac:dyDescent="0.25">
      <c r="A32" s="248">
        <v>25</v>
      </c>
      <c r="B32" s="157" t="s">
        <v>34</v>
      </c>
      <c r="C32" s="164" t="s">
        <v>880</v>
      </c>
      <c r="D32" s="5" t="s">
        <v>1070</v>
      </c>
      <c r="E32" s="240"/>
      <c r="G32" s="234"/>
      <c r="H32" s="234"/>
      <c r="I32" s="478"/>
      <c r="J32" s="234"/>
    </row>
    <row r="33" spans="1:10" ht="65.25" customHeight="1" x14ac:dyDescent="0.25">
      <c r="A33" s="248">
        <v>26</v>
      </c>
      <c r="B33" s="157" t="s">
        <v>34</v>
      </c>
      <c r="C33" s="164" t="str">
        <f>IF(OR('0. Project Details'!$B$4 ="EWP",'0. Project Details'!$B$4 ="Property Acquisition or Disposal", '0. Project Details'!$B$4 ="PMB Leased Project "),'Reference Cells'!B25,'Reference Cells'!C25)</f>
        <v>PAS PSS confirm all O&amp;MM received and agreed changes are complete.</v>
      </c>
      <c r="D33" s="5" t="str">
        <f>IF(OR('0. Project Details'!$B$4 ="EWP",'0. Project Details'!$B$4 ="Property Acquisition or Disposal", '0. Project Details'!$B$4 ="PMB Leased Project "),'Reference Cells'!D25,'Reference Cells'!E25)</f>
        <v>PAS PSS are to review and validate that O&amp;M Manuals have agreed changes implemented and non-rejected documents have been received for upload.
Any submissions not meeting the required standards are to be returned to the Contractor for corrective action IAW contract.</v>
      </c>
      <c r="E33" s="240"/>
      <c r="G33" s="234"/>
      <c r="H33" s="234"/>
      <c r="I33" s="478"/>
      <c r="J33" s="234"/>
    </row>
    <row r="34" spans="1:10" ht="49.5" customHeight="1" x14ac:dyDescent="0.25">
      <c r="A34" s="248">
        <v>27</v>
      </c>
      <c r="B34" s="157" t="s">
        <v>34</v>
      </c>
      <c r="C34" s="164" t="str">
        <f>IF(OR('0. Project Details'!$B$4 ="EWP",'0. Project Details'!$B$4 ="Property Acquisition or Disposal", '0. Project Details'!$B$4 ="PMB Leased Project "),'Reference Cells'!B26,'Reference Cells'!C26)</f>
        <v>PAS PSS have reviewed and accepted Key Datasets (Mater Site Plan (MSP) and Spaces Plan)</v>
      </c>
      <c r="D34" s="5" t="str">
        <f>IF(OR('0. Project Details'!$B$4 ="EWP",'0. Project Details'!$B$4 ="Property Acquisition or Disposal", '0. Project Details'!$B$4 ="PMB Leased Project "),'Reference Cells'!D26,'Reference Cells'!E26)</f>
        <v>PAS PSS are to undertake conformance checks of all returned MSP and Spaces Plans before upload,  Any submissions not meeting the standards are to be returned to the Contractor for corrective action.</v>
      </c>
      <c r="E34" s="240"/>
      <c r="G34" s="234"/>
      <c r="H34" s="234"/>
      <c r="I34" s="478"/>
      <c r="J34" s="234"/>
    </row>
    <row r="35" spans="1:10" x14ac:dyDescent="0.25">
      <c r="A35" s="338"/>
      <c r="B35" s="239" t="s">
        <v>229</v>
      </c>
      <c r="C35" s="218"/>
      <c r="D35" s="219"/>
      <c r="E35" s="220"/>
      <c r="F35" s="368"/>
      <c r="G35" s="368"/>
      <c r="H35" s="368"/>
      <c r="I35" s="368"/>
      <c r="J35" s="368"/>
    </row>
    <row r="36" spans="1:10" ht="53.25" customHeight="1" x14ac:dyDescent="0.25">
      <c r="A36" s="248">
        <v>28</v>
      </c>
      <c r="B36" s="157" t="s">
        <v>37</v>
      </c>
      <c r="C36" s="168" t="s">
        <v>341</v>
      </c>
      <c r="D36" s="5" t="s">
        <v>348</v>
      </c>
      <c r="E36" s="240"/>
      <c r="G36" s="234"/>
      <c r="H36" s="234"/>
      <c r="I36" s="478"/>
      <c r="J36" s="234"/>
    </row>
    <row r="37" spans="1:10" ht="30" x14ac:dyDescent="0.25">
      <c r="A37" s="248">
        <v>29</v>
      </c>
      <c r="B37" s="157" t="s">
        <v>37</v>
      </c>
      <c r="C37" s="164" t="s">
        <v>391</v>
      </c>
      <c r="D37" s="5" t="s">
        <v>897</v>
      </c>
      <c r="E37" s="240"/>
      <c r="G37" s="234"/>
      <c r="H37" s="234"/>
      <c r="I37" s="478"/>
      <c r="J37" s="234"/>
    </row>
    <row r="38" spans="1:10" ht="66.75" customHeight="1" x14ac:dyDescent="0.25">
      <c r="A38" s="248">
        <v>30</v>
      </c>
      <c r="B38" s="157" t="s">
        <v>37</v>
      </c>
      <c r="C38" s="168" t="str">
        <f>IF(OR('0. Project Details'!$B$4 ="EWP",'0. Project Details'!$B$4 ="Property Acquisition or Disposal", '0. Project Details'!$B$4 ="PMB Leased Project "),'Reference Cells'!B27,'Reference Cells'!C27)</f>
        <v>PAS PSS confirm that all information submissions received for criteria 28 &amp; 29 are compliant and suitable for uploading to the applicable Defence system.</v>
      </c>
      <c r="D38" s="5" t="str">
        <f>IF(OR('0. Project Details'!$B$4 ="EWP",'0. Project Details'!$B$4 ="Property Acquisition or Disposal", '0. Project Details'!$B$4 ="PMB Leased Project "),'Reference Cells'!D27,'Reference Cells'!E27)</f>
        <v xml:space="preserve">PAS PSS are to confirm that all updated estate information provided for criteria 28 &amp; 29 (all supplied GDLs, Drawings, O&amp;MMs, MSPs and Metadata files, where applicable) have been validated, are compliant with the relevant Defence standards and instructions, and are loadable to the applicable Defence storage system.  </v>
      </c>
      <c r="E38" s="240"/>
      <c r="G38" s="234"/>
      <c r="H38" s="234"/>
      <c r="I38" s="478"/>
      <c r="J38" s="234"/>
    </row>
    <row r="39" spans="1:10" x14ac:dyDescent="0.25">
      <c r="F39" s="370"/>
    </row>
    <row r="40" spans="1:10" x14ac:dyDescent="0.25">
      <c r="F40" s="370"/>
    </row>
    <row r="41" spans="1:10" x14ac:dyDescent="0.25">
      <c r="F41" s="370"/>
    </row>
    <row r="42" spans="1:10" x14ac:dyDescent="0.25">
      <c r="F42" s="370"/>
    </row>
    <row r="43" spans="1:10" x14ac:dyDescent="0.25">
      <c r="F43" s="370"/>
    </row>
    <row r="44" spans="1:10" x14ac:dyDescent="0.25">
      <c r="F44" s="370"/>
    </row>
    <row r="45" spans="1:10" x14ac:dyDescent="0.25">
      <c r="F45" s="370"/>
    </row>
    <row r="46" spans="1:10" x14ac:dyDescent="0.25">
      <c r="F46" s="370"/>
    </row>
    <row r="47" spans="1:10" x14ac:dyDescent="0.25">
      <c r="F47" s="370"/>
    </row>
    <row r="48" spans="1:10" x14ac:dyDescent="0.25">
      <c r="F48" s="370"/>
    </row>
    <row r="49" spans="6:6" x14ac:dyDescent="0.25">
      <c r="F49" s="370"/>
    </row>
    <row r="50" spans="6:6" x14ac:dyDescent="0.25">
      <c r="F50" s="370"/>
    </row>
    <row r="51" spans="6:6" x14ac:dyDescent="0.25">
      <c r="F51" s="370"/>
    </row>
    <row r="52" spans="6:6" x14ac:dyDescent="0.25">
      <c r="F52" s="370"/>
    </row>
    <row r="53" spans="6:6" x14ac:dyDescent="0.25">
      <c r="F53" s="370"/>
    </row>
    <row r="54" spans="6:6" x14ac:dyDescent="0.25">
      <c r="F54" s="370"/>
    </row>
    <row r="55" spans="6:6" x14ac:dyDescent="0.25">
      <c r="F55" s="370"/>
    </row>
    <row r="56" spans="6:6" x14ac:dyDescent="0.25">
      <c r="F56" s="370"/>
    </row>
    <row r="57" spans="6:6" x14ac:dyDescent="0.25">
      <c r="F57" s="370"/>
    </row>
    <row r="58" spans="6:6" x14ac:dyDescent="0.25">
      <c r="F58" s="370"/>
    </row>
    <row r="59" spans="6:6" x14ac:dyDescent="0.25">
      <c r="F59" s="370"/>
    </row>
    <row r="60" spans="6:6" x14ac:dyDescent="0.25">
      <c r="F60" s="370"/>
    </row>
    <row r="61" spans="6:6" x14ac:dyDescent="0.25">
      <c r="F61" s="370"/>
    </row>
    <row r="62" spans="6:6" x14ac:dyDescent="0.25">
      <c r="F62" s="370"/>
    </row>
    <row r="63" spans="6:6" x14ac:dyDescent="0.25">
      <c r="F63" s="370"/>
    </row>
    <row r="64" spans="6:6" x14ac:dyDescent="0.25">
      <c r="F64" s="370"/>
    </row>
    <row r="65" spans="6:6" x14ac:dyDescent="0.25">
      <c r="F65" s="370"/>
    </row>
    <row r="66" spans="6:6" x14ac:dyDescent="0.25">
      <c r="F66" s="370"/>
    </row>
    <row r="67" spans="6:6" x14ac:dyDescent="0.25">
      <c r="F67" s="370"/>
    </row>
    <row r="68" spans="6:6" x14ac:dyDescent="0.25">
      <c r="F68" s="370"/>
    </row>
    <row r="69" spans="6:6" x14ac:dyDescent="0.25">
      <c r="F69" s="370"/>
    </row>
    <row r="70" spans="6:6" x14ac:dyDescent="0.25">
      <c r="F70" s="370"/>
    </row>
    <row r="71" spans="6:6" x14ac:dyDescent="0.25">
      <c r="F71" s="370"/>
    </row>
    <row r="72" spans="6:6" x14ac:dyDescent="0.25">
      <c r="F72" s="370"/>
    </row>
    <row r="73" spans="6:6" x14ac:dyDescent="0.25">
      <c r="F73" s="370"/>
    </row>
    <row r="74" spans="6:6" x14ac:dyDescent="0.25">
      <c r="F74" s="370"/>
    </row>
    <row r="75" spans="6:6" x14ac:dyDescent="0.25">
      <c r="F75" s="370"/>
    </row>
    <row r="76" spans="6:6" x14ac:dyDescent="0.25">
      <c r="F76" s="370"/>
    </row>
    <row r="77" spans="6:6" x14ac:dyDescent="0.25">
      <c r="F77" s="370"/>
    </row>
    <row r="78" spans="6:6" x14ac:dyDescent="0.25">
      <c r="F78" s="370"/>
    </row>
    <row r="79" spans="6:6" x14ac:dyDescent="0.25">
      <c r="F79" s="370"/>
    </row>
    <row r="80" spans="6:6" x14ac:dyDescent="0.25">
      <c r="F80" s="370"/>
    </row>
    <row r="81" spans="6:6" x14ac:dyDescent="0.25">
      <c r="F81" s="370"/>
    </row>
    <row r="82" spans="6:6" x14ac:dyDescent="0.25">
      <c r="F82" s="370"/>
    </row>
    <row r="83" spans="6:6" x14ac:dyDescent="0.25">
      <c r="F83" s="370"/>
    </row>
    <row r="84" spans="6:6" x14ac:dyDescent="0.25">
      <c r="F84" s="370"/>
    </row>
    <row r="85" spans="6:6" x14ac:dyDescent="0.25">
      <c r="F85" s="370"/>
    </row>
    <row r="86" spans="6:6" x14ac:dyDescent="0.25">
      <c r="F86" s="370"/>
    </row>
    <row r="87" spans="6:6" x14ac:dyDescent="0.25">
      <c r="F87" s="370"/>
    </row>
    <row r="88" spans="6:6" x14ac:dyDescent="0.25">
      <c r="F88" s="370"/>
    </row>
    <row r="89" spans="6:6" x14ac:dyDescent="0.25">
      <c r="F89" s="370"/>
    </row>
    <row r="90" spans="6:6" x14ac:dyDescent="0.25">
      <c r="F90" s="370"/>
    </row>
    <row r="91" spans="6:6" x14ac:dyDescent="0.25">
      <c r="F91" s="370"/>
    </row>
    <row r="92" spans="6:6" x14ac:dyDescent="0.25">
      <c r="F92" s="370"/>
    </row>
    <row r="93" spans="6:6" x14ac:dyDescent="0.25">
      <c r="F93" s="370"/>
    </row>
    <row r="94" spans="6:6" x14ac:dyDescent="0.25">
      <c r="F94" s="370"/>
    </row>
    <row r="95" spans="6:6" x14ac:dyDescent="0.25">
      <c r="F95" s="370"/>
    </row>
    <row r="96" spans="6:6" x14ac:dyDescent="0.25">
      <c r="F96" s="370"/>
    </row>
    <row r="97" spans="6:6" x14ac:dyDescent="0.25">
      <c r="F97" s="370"/>
    </row>
    <row r="98" spans="6:6" x14ac:dyDescent="0.25">
      <c r="F98" s="370"/>
    </row>
    <row r="99" spans="6:6" x14ac:dyDescent="0.25">
      <c r="F99" s="370"/>
    </row>
    <row r="100" spans="6:6" x14ac:dyDescent="0.25">
      <c r="F100" s="370"/>
    </row>
    <row r="101" spans="6:6" x14ac:dyDescent="0.25">
      <c r="F101" s="370"/>
    </row>
    <row r="102" spans="6:6" x14ac:dyDescent="0.25">
      <c r="F102" s="370"/>
    </row>
    <row r="103" spans="6:6" x14ac:dyDescent="0.25">
      <c r="F103" s="370"/>
    </row>
    <row r="104" spans="6:6" x14ac:dyDescent="0.25">
      <c r="F104" s="370"/>
    </row>
    <row r="105" spans="6:6" x14ac:dyDescent="0.25">
      <c r="F105" s="370"/>
    </row>
    <row r="106" spans="6:6" x14ac:dyDescent="0.25">
      <c r="F106" s="370"/>
    </row>
    <row r="107" spans="6:6" x14ac:dyDescent="0.25">
      <c r="F107" s="370"/>
    </row>
    <row r="108" spans="6:6" x14ac:dyDescent="0.25">
      <c r="F108" s="370"/>
    </row>
    <row r="109" spans="6:6" x14ac:dyDescent="0.25">
      <c r="F109" s="370"/>
    </row>
    <row r="110" spans="6:6" x14ac:dyDescent="0.25">
      <c r="F110" s="370"/>
    </row>
    <row r="111" spans="6:6" x14ac:dyDescent="0.25">
      <c r="F111" s="370"/>
    </row>
    <row r="112" spans="6:6" x14ac:dyDescent="0.25">
      <c r="F112" s="370"/>
    </row>
    <row r="113" spans="6:6" x14ac:dyDescent="0.25">
      <c r="F113" s="370"/>
    </row>
    <row r="114" spans="6:6" x14ac:dyDescent="0.25">
      <c r="F114" s="370"/>
    </row>
    <row r="115" spans="6:6" x14ac:dyDescent="0.25">
      <c r="F115" s="370"/>
    </row>
    <row r="116" spans="6:6" x14ac:dyDescent="0.25">
      <c r="F116" s="370"/>
    </row>
    <row r="117" spans="6:6" x14ac:dyDescent="0.25">
      <c r="F117" s="370"/>
    </row>
    <row r="118" spans="6:6" x14ac:dyDescent="0.25">
      <c r="F118" s="370"/>
    </row>
    <row r="119" spans="6:6" x14ac:dyDescent="0.25">
      <c r="F119" s="370"/>
    </row>
    <row r="120" spans="6:6" x14ac:dyDescent="0.25">
      <c r="F120" s="370"/>
    </row>
    <row r="121" spans="6:6" x14ac:dyDescent="0.25">
      <c r="F121" s="370"/>
    </row>
    <row r="122" spans="6:6" x14ac:dyDescent="0.25">
      <c r="F122" s="370"/>
    </row>
    <row r="123" spans="6:6" x14ac:dyDescent="0.25">
      <c r="F123" s="370"/>
    </row>
    <row r="124" spans="6:6" x14ac:dyDescent="0.25">
      <c r="F124" s="370"/>
    </row>
    <row r="125" spans="6:6" x14ac:dyDescent="0.25">
      <c r="F125" s="370"/>
    </row>
    <row r="126" spans="6:6" x14ac:dyDescent="0.25">
      <c r="F126" s="370"/>
    </row>
    <row r="127" spans="6:6" x14ac:dyDescent="0.25">
      <c r="F127" s="370"/>
    </row>
    <row r="128" spans="6:6" x14ac:dyDescent="0.25">
      <c r="F128" s="370"/>
    </row>
    <row r="129" spans="6:6" x14ac:dyDescent="0.25">
      <c r="F129" s="370"/>
    </row>
    <row r="130" spans="6:6" x14ac:dyDescent="0.25">
      <c r="F130" s="370"/>
    </row>
    <row r="131" spans="6:6" x14ac:dyDescent="0.25">
      <c r="F131" s="370"/>
    </row>
    <row r="132" spans="6:6" x14ac:dyDescent="0.25">
      <c r="F132" s="370"/>
    </row>
    <row r="133" spans="6:6" x14ac:dyDescent="0.25">
      <c r="F133" s="370"/>
    </row>
    <row r="134" spans="6:6" x14ac:dyDescent="0.25">
      <c r="F134" s="370"/>
    </row>
    <row r="135" spans="6:6" x14ac:dyDescent="0.25">
      <c r="F135" s="370"/>
    </row>
    <row r="136" spans="6:6" x14ac:dyDescent="0.25">
      <c r="F136" s="370"/>
    </row>
    <row r="137" spans="6:6" x14ac:dyDescent="0.25">
      <c r="F137" s="370"/>
    </row>
    <row r="138" spans="6:6" x14ac:dyDescent="0.25">
      <c r="F138" s="370"/>
    </row>
    <row r="139" spans="6:6" x14ac:dyDescent="0.25">
      <c r="F139" s="370"/>
    </row>
    <row r="140" spans="6:6" x14ac:dyDescent="0.25">
      <c r="F140" s="370"/>
    </row>
    <row r="141" spans="6:6" x14ac:dyDescent="0.25">
      <c r="F141" s="370"/>
    </row>
    <row r="142" spans="6:6" x14ac:dyDescent="0.25">
      <c r="F142" s="370"/>
    </row>
    <row r="143" spans="6:6" x14ac:dyDescent="0.25">
      <c r="F143" s="370"/>
    </row>
    <row r="144" spans="6:6" x14ac:dyDescent="0.25">
      <c r="F144" s="370"/>
    </row>
    <row r="145" spans="6:6" x14ac:dyDescent="0.25">
      <c r="F145" s="370"/>
    </row>
    <row r="146" spans="6:6" x14ac:dyDescent="0.25">
      <c r="F146" s="370"/>
    </row>
    <row r="147" spans="6:6" x14ac:dyDescent="0.25">
      <c r="F147" s="370"/>
    </row>
    <row r="148" spans="6:6" x14ac:dyDescent="0.25">
      <c r="F148" s="370"/>
    </row>
    <row r="149" spans="6:6" x14ac:dyDescent="0.25">
      <c r="F149" s="370"/>
    </row>
    <row r="150" spans="6:6" x14ac:dyDescent="0.25">
      <c r="F150" s="370"/>
    </row>
    <row r="151" spans="6:6" x14ac:dyDescent="0.25">
      <c r="F151" s="370"/>
    </row>
    <row r="152" spans="6:6" x14ac:dyDescent="0.25">
      <c r="F152" s="370"/>
    </row>
    <row r="153" spans="6:6" x14ac:dyDescent="0.25">
      <c r="F153" s="370"/>
    </row>
    <row r="154" spans="6:6" x14ac:dyDescent="0.25">
      <c r="F154" s="370"/>
    </row>
    <row r="155" spans="6:6" x14ac:dyDescent="0.25">
      <c r="F155" s="370"/>
    </row>
    <row r="156" spans="6:6" x14ac:dyDescent="0.25">
      <c r="F156" s="370"/>
    </row>
    <row r="157" spans="6:6" x14ac:dyDescent="0.25">
      <c r="F157" s="370"/>
    </row>
    <row r="158" spans="6:6" x14ac:dyDescent="0.25">
      <c r="F158" s="370"/>
    </row>
    <row r="159" spans="6:6" x14ac:dyDescent="0.25">
      <c r="F159" s="370"/>
    </row>
    <row r="160" spans="6:6" x14ac:dyDescent="0.25">
      <c r="F160" s="370"/>
    </row>
    <row r="161" spans="6:6" x14ac:dyDescent="0.25">
      <c r="F161" s="370"/>
    </row>
    <row r="162" spans="6:6" x14ac:dyDescent="0.25">
      <c r="F162" s="370"/>
    </row>
    <row r="163" spans="6:6" x14ac:dyDescent="0.25">
      <c r="F163" s="370"/>
    </row>
    <row r="164" spans="6:6" x14ac:dyDescent="0.25">
      <c r="F164" s="370"/>
    </row>
    <row r="165" spans="6:6" x14ac:dyDescent="0.25">
      <c r="F165" s="370"/>
    </row>
    <row r="166" spans="6:6" x14ac:dyDescent="0.25">
      <c r="F166" s="370"/>
    </row>
    <row r="167" spans="6:6" x14ac:dyDescent="0.25">
      <c r="F167" s="370"/>
    </row>
    <row r="168" spans="6:6" x14ac:dyDescent="0.25">
      <c r="F168" s="370"/>
    </row>
    <row r="169" spans="6:6" x14ac:dyDescent="0.25">
      <c r="F169" s="370"/>
    </row>
    <row r="170" spans="6:6" x14ac:dyDescent="0.25">
      <c r="F170" s="370"/>
    </row>
    <row r="171" spans="6:6" x14ac:dyDescent="0.25">
      <c r="F171" s="370"/>
    </row>
    <row r="172" spans="6:6" x14ac:dyDescent="0.25">
      <c r="F172" s="370"/>
    </row>
    <row r="173" spans="6:6" x14ac:dyDescent="0.25">
      <c r="F173" s="370"/>
    </row>
    <row r="174" spans="6:6" x14ac:dyDescent="0.25">
      <c r="F174" s="370"/>
    </row>
    <row r="175" spans="6:6" x14ac:dyDescent="0.25">
      <c r="F175" s="370"/>
    </row>
    <row r="176" spans="6:6" x14ac:dyDescent="0.25">
      <c r="F176" s="370"/>
    </row>
    <row r="177" spans="6:6" x14ac:dyDescent="0.25">
      <c r="F177" s="370"/>
    </row>
    <row r="178" spans="6:6" x14ac:dyDescent="0.25">
      <c r="F178" s="370"/>
    </row>
    <row r="179" spans="6:6" x14ac:dyDescent="0.25">
      <c r="F179" s="370"/>
    </row>
    <row r="180" spans="6:6" x14ac:dyDescent="0.25">
      <c r="F180" s="370"/>
    </row>
    <row r="181" spans="6:6" x14ac:dyDescent="0.25">
      <c r="F181" s="370"/>
    </row>
    <row r="182" spans="6:6" x14ac:dyDescent="0.25">
      <c r="F182" s="370"/>
    </row>
    <row r="183" spans="6:6" x14ac:dyDescent="0.25">
      <c r="F183" s="370"/>
    </row>
    <row r="184" spans="6:6" x14ac:dyDescent="0.25">
      <c r="F184" s="370"/>
    </row>
    <row r="185" spans="6:6" x14ac:dyDescent="0.25">
      <c r="F185" s="370"/>
    </row>
    <row r="186" spans="6:6" x14ac:dyDescent="0.25">
      <c r="F186" s="370"/>
    </row>
    <row r="187" spans="6:6" x14ac:dyDescent="0.25">
      <c r="F187" s="370"/>
    </row>
    <row r="188" spans="6:6" x14ac:dyDescent="0.25">
      <c r="F188" s="370"/>
    </row>
    <row r="189" spans="6:6" x14ac:dyDescent="0.25">
      <c r="F189" s="370"/>
    </row>
    <row r="190" spans="6:6" x14ac:dyDescent="0.25">
      <c r="F190" s="370"/>
    </row>
    <row r="191" spans="6:6" x14ac:dyDescent="0.25">
      <c r="F191" s="370"/>
    </row>
    <row r="192" spans="6:6" x14ac:dyDescent="0.25">
      <c r="F192" s="370"/>
    </row>
    <row r="193" spans="6:6" x14ac:dyDescent="0.25">
      <c r="F193" s="370"/>
    </row>
    <row r="194" spans="6:6" x14ac:dyDescent="0.25">
      <c r="F194" s="370"/>
    </row>
    <row r="195" spans="6:6" x14ac:dyDescent="0.25">
      <c r="F195" s="370"/>
    </row>
    <row r="196" spans="6:6" x14ac:dyDescent="0.25">
      <c r="F196" s="370"/>
    </row>
    <row r="197" spans="6:6" x14ac:dyDescent="0.25">
      <c r="F197" s="370"/>
    </row>
    <row r="198" spans="6:6" x14ac:dyDescent="0.25">
      <c r="F198" s="370"/>
    </row>
    <row r="199" spans="6:6" x14ac:dyDescent="0.25">
      <c r="F199" s="370"/>
    </row>
    <row r="200" spans="6:6" x14ac:dyDescent="0.25">
      <c r="F200" s="370"/>
    </row>
    <row r="201" spans="6:6" x14ac:dyDescent="0.25">
      <c r="F201" s="370"/>
    </row>
    <row r="202" spans="6:6" x14ac:dyDescent="0.25">
      <c r="F202" s="370"/>
    </row>
    <row r="203" spans="6:6" x14ac:dyDescent="0.25">
      <c r="F203" s="370"/>
    </row>
    <row r="204" spans="6:6" x14ac:dyDescent="0.25">
      <c r="F204" s="370"/>
    </row>
    <row r="205" spans="6:6" x14ac:dyDescent="0.25">
      <c r="F205" s="370"/>
    </row>
    <row r="206" spans="6:6" x14ac:dyDescent="0.25">
      <c r="F206" s="370"/>
    </row>
    <row r="207" spans="6:6" x14ac:dyDescent="0.25">
      <c r="F207" s="370"/>
    </row>
    <row r="208" spans="6:6" x14ac:dyDescent="0.25">
      <c r="F208" s="370"/>
    </row>
    <row r="209" spans="6:6" x14ac:dyDescent="0.25">
      <c r="F209" s="370"/>
    </row>
    <row r="210" spans="6:6" x14ac:dyDescent="0.25">
      <c r="F210" s="370"/>
    </row>
    <row r="211" spans="6:6" x14ac:dyDescent="0.25">
      <c r="F211" s="370"/>
    </row>
    <row r="212" spans="6:6" x14ac:dyDescent="0.25">
      <c r="F212" s="370"/>
    </row>
    <row r="213" spans="6:6" x14ac:dyDescent="0.25">
      <c r="F213" s="370"/>
    </row>
    <row r="214" spans="6:6" x14ac:dyDescent="0.25">
      <c r="F214" s="370"/>
    </row>
    <row r="215" spans="6:6" x14ac:dyDescent="0.25">
      <c r="F215" s="370"/>
    </row>
    <row r="216" spans="6:6" x14ac:dyDescent="0.25">
      <c r="F216" s="370"/>
    </row>
    <row r="217" spans="6:6" x14ac:dyDescent="0.25">
      <c r="F217" s="370"/>
    </row>
    <row r="218" spans="6:6" x14ac:dyDescent="0.25">
      <c r="F218" s="370"/>
    </row>
    <row r="219" spans="6:6" x14ac:dyDescent="0.25">
      <c r="F219" s="370"/>
    </row>
    <row r="220" spans="6:6" x14ac:dyDescent="0.25">
      <c r="F220" s="370"/>
    </row>
    <row r="221" spans="6:6" x14ac:dyDescent="0.25">
      <c r="F221" s="370"/>
    </row>
    <row r="222" spans="6:6" x14ac:dyDescent="0.25">
      <c r="F222" s="370"/>
    </row>
    <row r="223" spans="6:6" x14ac:dyDescent="0.25">
      <c r="F223" s="370"/>
    </row>
    <row r="224" spans="6:6" x14ac:dyDescent="0.25">
      <c r="F224" s="370"/>
    </row>
    <row r="225" spans="6:6" x14ac:dyDescent="0.25">
      <c r="F225" s="370"/>
    </row>
    <row r="226" spans="6:6" x14ac:dyDescent="0.25">
      <c r="F226" s="370"/>
    </row>
    <row r="227" spans="6:6" x14ac:dyDescent="0.25">
      <c r="F227" s="370"/>
    </row>
    <row r="228" spans="6:6" x14ac:dyDescent="0.25">
      <c r="F228" s="370"/>
    </row>
    <row r="229" spans="6:6" x14ac:dyDescent="0.25">
      <c r="F229" s="370"/>
    </row>
    <row r="230" spans="6:6" x14ac:dyDescent="0.25">
      <c r="F230" s="370"/>
    </row>
    <row r="231" spans="6:6" x14ac:dyDescent="0.25">
      <c r="F231" s="370"/>
    </row>
    <row r="232" spans="6:6" x14ac:dyDescent="0.25">
      <c r="F232" s="370"/>
    </row>
    <row r="233" spans="6:6" x14ac:dyDescent="0.25">
      <c r="F233" s="370"/>
    </row>
    <row r="234" spans="6:6" x14ac:dyDescent="0.25">
      <c r="F234" s="370"/>
    </row>
    <row r="235" spans="6:6" x14ac:dyDescent="0.25">
      <c r="F235" s="370"/>
    </row>
    <row r="236" spans="6:6" x14ac:dyDescent="0.25">
      <c r="F236" s="370"/>
    </row>
    <row r="237" spans="6:6" x14ac:dyDescent="0.25">
      <c r="F237" s="370"/>
    </row>
    <row r="238" spans="6:6" x14ac:dyDescent="0.25">
      <c r="F238" s="370"/>
    </row>
    <row r="239" spans="6:6" x14ac:dyDescent="0.25">
      <c r="F239" s="370"/>
    </row>
    <row r="240" spans="6:6" x14ac:dyDescent="0.25">
      <c r="F240" s="370"/>
    </row>
    <row r="241" spans="6:6" x14ac:dyDescent="0.25">
      <c r="F241" s="370"/>
    </row>
    <row r="242" spans="6:6" x14ac:dyDescent="0.25">
      <c r="F242" s="370"/>
    </row>
    <row r="243" spans="6:6" x14ac:dyDescent="0.25">
      <c r="F243" s="370"/>
    </row>
    <row r="244" spans="6:6" x14ac:dyDescent="0.25">
      <c r="F244" s="370"/>
    </row>
    <row r="245" spans="6:6" x14ac:dyDescent="0.25">
      <c r="F245" s="370"/>
    </row>
    <row r="246" spans="6:6" x14ac:dyDescent="0.25">
      <c r="F246" s="370"/>
    </row>
    <row r="247" spans="6:6" x14ac:dyDescent="0.25">
      <c r="F247" s="370"/>
    </row>
    <row r="248" spans="6:6" x14ac:dyDescent="0.25">
      <c r="F248" s="370"/>
    </row>
    <row r="249" spans="6:6" x14ac:dyDescent="0.25">
      <c r="F249" s="370"/>
    </row>
    <row r="250" spans="6:6" x14ac:dyDescent="0.25">
      <c r="F250" s="370"/>
    </row>
    <row r="251" spans="6:6" x14ac:dyDescent="0.25">
      <c r="F251" s="370"/>
    </row>
    <row r="252" spans="6:6" x14ac:dyDescent="0.25">
      <c r="F252" s="370"/>
    </row>
    <row r="253" spans="6:6" x14ac:dyDescent="0.25">
      <c r="F253" s="370"/>
    </row>
    <row r="254" spans="6:6" x14ac:dyDescent="0.25">
      <c r="F254" s="370"/>
    </row>
    <row r="255" spans="6:6" x14ac:dyDescent="0.25">
      <c r="F255" s="370"/>
    </row>
    <row r="256" spans="6:6" x14ac:dyDescent="0.25">
      <c r="F256" s="370"/>
    </row>
    <row r="257" spans="6:6" x14ac:dyDescent="0.25">
      <c r="F257" s="370"/>
    </row>
    <row r="258" spans="6:6" x14ac:dyDescent="0.25">
      <c r="F258" s="370"/>
    </row>
    <row r="259" spans="6:6" x14ac:dyDescent="0.25">
      <c r="F259" s="370"/>
    </row>
    <row r="260" spans="6:6" x14ac:dyDescent="0.25">
      <c r="F260" s="370"/>
    </row>
    <row r="261" spans="6:6" x14ac:dyDescent="0.25">
      <c r="F261" s="370"/>
    </row>
    <row r="262" spans="6:6" x14ac:dyDescent="0.25">
      <c r="F262" s="370"/>
    </row>
    <row r="263" spans="6:6" x14ac:dyDescent="0.25">
      <c r="F263" s="370"/>
    </row>
    <row r="264" spans="6:6" x14ac:dyDescent="0.25">
      <c r="F264" s="370"/>
    </row>
    <row r="265" spans="6:6" x14ac:dyDescent="0.25">
      <c r="F265" s="370"/>
    </row>
    <row r="266" spans="6:6" x14ac:dyDescent="0.25">
      <c r="F266" s="370"/>
    </row>
    <row r="267" spans="6:6" x14ac:dyDescent="0.25">
      <c r="F267" s="370"/>
    </row>
    <row r="268" spans="6:6" x14ac:dyDescent="0.25">
      <c r="F268" s="370"/>
    </row>
    <row r="269" spans="6:6" x14ac:dyDescent="0.25">
      <c r="F269" s="370"/>
    </row>
    <row r="270" spans="6:6" x14ac:dyDescent="0.25">
      <c r="F270" s="370"/>
    </row>
    <row r="271" spans="6:6" x14ac:dyDescent="0.25">
      <c r="F271" s="370"/>
    </row>
    <row r="272" spans="6:6" x14ac:dyDescent="0.25">
      <c r="F272" s="370"/>
    </row>
    <row r="273" spans="6:6" x14ac:dyDescent="0.25">
      <c r="F273" s="370"/>
    </row>
    <row r="274" spans="6:6" x14ac:dyDescent="0.25">
      <c r="F274" s="370"/>
    </row>
    <row r="275" spans="6:6" x14ac:dyDescent="0.25">
      <c r="F275" s="370"/>
    </row>
    <row r="276" spans="6:6" x14ac:dyDescent="0.25">
      <c r="F276" s="370"/>
    </row>
    <row r="277" spans="6:6" x14ac:dyDescent="0.25">
      <c r="F277" s="370"/>
    </row>
    <row r="278" spans="6:6" x14ac:dyDescent="0.25">
      <c r="F278" s="370"/>
    </row>
    <row r="279" spans="6:6" x14ac:dyDescent="0.25">
      <c r="F279" s="370"/>
    </row>
    <row r="280" spans="6:6" x14ac:dyDescent="0.25">
      <c r="F280" s="370"/>
    </row>
    <row r="281" spans="6:6" x14ac:dyDescent="0.25">
      <c r="F281" s="370"/>
    </row>
    <row r="282" spans="6:6" x14ac:dyDescent="0.25">
      <c r="F282" s="370"/>
    </row>
    <row r="283" spans="6:6" x14ac:dyDescent="0.25">
      <c r="F283" s="370"/>
    </row>
    <row r="284" spans="6:6" x14ac:dyDescent="0.25">
      <c r="F284" s="370"/>
    </row>
    <row r="285" spans="6:6" x14ac:dyDescent="0.25">
      <c r="F285" s="370"/>
    </row>
    <row r="286" spans="6:6" x14ac:dyDescent="0.25">
      <c r="F286" s="370"/>
    </row>
    <row r="287" spans="6:6" x14ac:dyDescent="0.25">
      <c r="F287" s="370"/>
    </row>
    <row r="288" spans="6:6" x14ac:dyDescent="0.25">
      <c r="F288" s="370"/>
    </row>
    <row r="289" spans="6:6" x14ac:dyDescent="0.25">
      <c r="F289" s="370"/>
    </row>
    <row r="290" spans="6:6" x14ac:dyDescent="0.25">
      <c r="F290" s="370"/>
    </row>
    <row r="291" spans="6:6" x14ac:dyDescent="0.25">
      <c r="F291" s="370"/>
    </row>
    <row r="292" spans="6:6" x14ac:dyDescent="0.25">
      <c r="F292" s="370"/>
    </row>
    <row r="293" spans="6:6" x14ac:dyDescent="0.25">
      <c r="F293" s="370"/>
    </row>
    <row r="294" spans="6:6" x14ac:dyDescent="0.25">
      <c r="F294" s="370"/>
    </row>
    <row r="295" spans="6:6" x14ac:dyDescent="0.25">
      <c r="F295" s="370"/>
    </row>
    <row r="296" spans="6:6" x14ac:dyDescent="0.25">
      <c r="F296" s="370"/>
    </row>
    <row r="297" spans="6:6" x14ac:dyDescent="0.25">
      <c r="F297" s="370"/>
    </row>
    <row r="298" spans="6:6" x14ac:dyDescent="0.25">
      <c r="F298" s="370"/>
    </row>
    <row r="299" spans="6:6" x14ac:dyDescent="0.25">
      <c r="F299" s="370"/>
    </row>
    <row r="300" spans="6:6" x14ac:dyDescent="0.25">
      <c r="F300" s="370"/>
    </row>
    <row r="301" spans="6:6" x14ac:dyDescent="0.25">
      <c r="F301" s="370"/>
    </row>
    <row r="302" spans="6:6" x14ac:dyDescent="0.25">
      <c r="F302" s="370"/>
    </row>
    <row r="303" spans="6:6" x14ac:dyDescent="0.25">
      <c r="F303" s="370"/>
    </row>
    <row r="304" spans="6:6" x14ac:dyDescent="0.25">
      <c r="F304" s="370"/>
    </row>
    <row r="305" spans="6:6" x14ac:dyDescent="0.25">
      <c r="F305" s="370"/>
    </row>
    <row r="306" spans="6:6" x14ac:dyDescent="0.25">
      <c r="F306" s="370"/>
    </row>
    <row r="307" spans="6:6" x14ac:dyDescent="0.25">
      <c r="F307" s="370"/>
    </row>
    <row r="308" spans="6:6" x14ac:dyDescent="0.25">
      <c r="F308" s="370"/>
    </row>
    <row r="309" spans="6:6" x14ac:dyDescent="0.25">
      <c r="F309" s="370"/>
    </row>
    <row r="310" spans="6:6" x14ac:dyDescent="0.25">
      <c r="F310" s="370"/>
    </row>
    <row r="311" spans="6:6" x14ac:dyDescent="0.25">
      <c r="F311" s="370"/>
    </row>
    <row r="312" spans="6:6" x14ac:dyDescent="0.25">
      <c r="F312" s="370"/>
    </row>
    <row r="313" spans="6:6" x14ac:dyDescent="0.25">
      <c r="F313" s="370"/>
    </row>
    <row r="314" spans="6:6" x14ac:dyDescent="0.25">
      <c r="F314" s="370"/>
    </row>
    <row r="315" spans="6:6" x14ac:dyDescent="0.25">
      <c r="F315" s="370"/>
    </row>
    <row r="316" spans="6:6" x14ac:dyDescent="0.25">
      <c r="F316" s="370"/>
    </row>
    <row r="317" spans="6:6" x14ac:dyDescent="0.25">
      <c r="F317" s="370"/>
    </row>
    <row r="318" spans="6:6" x14ac:dyDescent="0.25">
      <c r="F318" s="370"/>
    </row>
    <row r="319" spans="6:6" x14ac:dyDescent="0.25">
      <c r="F319" s="370"/>
    </row>
    <row r="320" spans="6:6" x14ac:dyDescent="0.25">
      <c r="F320" s="370"/>
    </row>
    <row r="321" spans="6:6" x14ac:dyDescent="0.25">
      <c r="F321" s="370"/>
    </row>
    <row r="322" spans="6:6" x14ac:dyDescent="0.25">
      <c r="F322" s="370"/>
    </row>
    <row r="323" spans="6:6" x14ac:dyDescent="0.25">
      <c r="F323" s="370"/>
    </row>
    <row r="324" spans="6:6" x14ac:dyDescent="0.25">
      <c r="F324" s="370"/>
    </row>
    <row r="325" spans="6:6" x14ac:dyDescent="0.25">
      <c r="F325" s="370"/>
    </row>
    <row r="326" spans="6:6" x14ac:dyDescent="0.25">
      <c r="F326" s="370"/>
    </row>
    <row r="327" spans="6:6" x14ac:dyDescent="0.25">
      <c r="F327" s="370"/>
    </row>
    <row r="328" spans="6:6" x14ac:dyDescent="0.25">
      <c r="F328" s="370"/>
    </row>
    <row r="329" spans="6:6" x14ac:dyDescent="0.25">
      <c r="F329" s="370"/>
    </row>
    <row r="330" spans="6:6" x14ac:dyDescent="0.25">
      <c r="F330" s="370"/>
    </row>
    <row r="331" spans="6:6" x14ac:dyDescent="0.25">
      <c r="F331" s="370"/>
    </row>
    <row r="332" spans="6:6" x14ac:dyDescent="0.25">
      <c r="F332" s="370"/>
    </row>
    <row r="333" spans="6:6" x14ac:dyDescent="0.25">
      <c r="F333" s="370"/>
    </row>
    <row r="334" spans="6:6" x14ac:dyDescent="0.25">
      <c r="F334" s="370"/>
    </row>
    <row r="335" spans="6:6" x14ac:dyDescent="0.25">
      <c r="F335" s="370"/>
    </row>
    <row r="336" spans="6:6" x14ac:dyDescent="0.25">
      <c r="F336" s="370"/>
    </row>
    <row r="337" spans="6:6" x14ac:dyDescent="0.25">
      <c r="F337" s="370"/>
    </row>
    <row r="338" spans="6:6" x14ac:dyDescent="0.25">
      <c r="F338" s="370"/>
    </row>
    <row r="339" spans="6:6" x14ac:dyDescent="0.25">
      <c r="F339" s="370"/>
    </row>
    <row r="340" spans="6:6" x14ac:dyDescent="0.25">
      <c r="F340" s="370"/>
    </row>
    <row r="341" spans="6:6" x14ac:dyDescent="0.25">
      <c r="F341" s="370"/>
    </row>
    <row r="342" spans="6:6" x14ac:dyDescent="0.25">
      <c r="F342" s="370"/>
    </row>
    <row r="343" spans="6:6" x14ac:dyDescent="0.25">
      <c r="F343" s="370"/>
    </row>
    <row r="344" spans="6:6" x14ac:dyDescent="0.25">
      <c r="F344" s="370"/>
    </row>
    <row r="345" spans="6:6" x14ac:dyDescent="0.25">
      <c r="F345" s="370"/>
    </row>
    <row r="346" spans="6:6" x14ac:dyDescent="0.25">
      <c r="F346" s="370"/>
    </row>
    <row r="347" spans="6:6" x14ac:dyDescent="0.25">
      <c r="F347" s="370"/>
    </row>
    <row r="348" spans="6:6" x14ac:dyDescent="0.25">
      <c r="F348" s="370"/>
    </row>
    <row r="349" spans="6:6" x14ac:dyDescent="0.25">
      <c r="F349" s="370"/>
    </row>
    <row r="350" spans="6:6" x14ac:dyDescent="0.25">
      <c r="F350" s="370"/>
    </row>
    <row r="351" spans="6:6" x14ac:dyDescent="0.25">
      <c r="F351" s="370"/>
    </row>
    <row r="352" spans="6:6" x14ac:dyDescent="0.25">
      <c r="F352" s="370"/>
    </row>
    <row r="353" spans="6:6" x14ac:dyDescent="0.25">
      <c r="F353" s="370"/>
    </row>
    <row r="354" spans="6:6" x14ac:dyDescent="0.25">
      <c r="F354" s="370"/>
    </row>
    <row r="355" spans="6:6" x14ac:dyDescent="0.25">
      <c r="F355" s="370"/>
    </row>
    <row r="356" spans="6:6" x14ac:dyDescent="0.25">
      <c r="F356" s="370"/>
    </row>
    <row r="357" spans="6:6" x14ac:dyDescent="0.25">
      <c r="F357" s="370"/>
    </row>
    <row r="358" spans="6:6" x14ac:dyDescent="0.25">
      <c r="F358" s="370"/>
    </row>
    <row r="359" spans="6:6" x14ac:dyDescent="0.25">
      <c r="F359" s="370"/>
    </row>
    <row r="360" spans="6:6" x14ac:dyDescent="0.25">
      <c r="F360" s="370"/>
    </row>
    <row r="361" spans="6:6" x14ac:dyDescent="0.25">
      <c r="F361" s="370"/>
    </row>
    <row r="362" spans="6:6" x14ac:dyDescent="0.25">
      <c r="F362" s="370"/>
    </row>
    <row r="363" spans="6:6" x14ac:dyDescent="0.25">
      <c r="F363" s="370"/>
    </row>
    <row r="364" spans="6:6" x14ac:dyDescent="0.25">
      <c r="F364" s="370"/>
    </row>
    <row r="365" spans="6:6" x14ac:dyDescent="0.25">
      <c r="F365" s="370"/>
    </row>
    <row r="366" spans="6:6" x14ac:dyDescent="0.25">
      <c r="F366" s="370"/>
    </row>
    <row r="367" spans="6:6" x14ac:dyDescent="0.25">
      <c r="F367" s="370"/>
    </row>
    <row r="368" spans="6:6" x14ac:dyDescent="0.25">
      <c r="F368" s="370"/>
    </row>
    <row r="369" spans="6:6" x14ac:dyDescent="0.25">
      <c r="F369" s="370"/>
    </row>
    <row r="370" spans="6:6" x14ac:dyDescent="0.25">
      <c r="F370" s="370"/>
    </row>
    <row r="371" spans="6:6" x14ac:dyDescent="0.25">
      <c r="F371" s="370"/>
    </row>
    <row r="372" spans="6:6" x14ac:dyDescent="0.25">
      <c r="F372" s="370"/>
    </row>
    <row r="373" spans="6:6" x14ac:dyDescent="0.25">
      <c r="F373" s="370"/>
    </row>
    <row r="374" spans="6:6" x14ac:dyDescent="0.25">
      <c r="F374" s="370"/>
    </row>
    <row r="375" spans="6:6" x14ac:dyDescent="0.25">
      <c r="F375" s="370"/>
    </row>
    <row r="376" spans="6:6" x14ac:dyDescent="0.25">
      <c r="F376" s="370"/>
    </row>
    <row r="377" spans="6:6" x14ac:dyDescent="0.25">
      <c r="F377" s="370"/>
    </row>
    <row r="378" spans="6:6" x14ac:dyDescent="0.25">
      <c r="F378" s="370"/>
    </row>
    <row r="379" spans="6:6" x14ac:dyDescent="0.25">
      <c r="F379" s="370"/>
    </row>
    <row r="380" spans="6:6" x14ac:dyDescent="0.25">
      <c r="F380" s="370"/>
    </row>
    <row r="381" spans="6:6" x14ac:dyDescent="0.25">
      <c r="F381" s="370"/>
    </row>
    <row r="382" spans="6:6" x14ac:dyDescent="0.25">
      <c r="F382" s="370"/>
    </row>
    <row r="383" spans="6:6" x14ac:dyDescent="0.25">
      <c r="F383" s="370"/>
    </row>
    <row r="384" spans="6:6" x14ac:dyDescent="0.25">
      <c r="F384" s="370"/>
    </row>
    <row r="385" spans="6:6" x14ac:dyDescent="0.25">
      <c r="F385" s="370"/>
    </row>
    <row r="386" spans="6:6" x14ac:dyDescent="0.25">
      <c r="F386" s="370"/>
    </row>
    <row r="387" spans="6:6" x14ac:dyDescent="0.25">
      <c r="F387" s="370"/>
    </row>
    <row r="388" spans="6:6" x14ac:dyDescent="0.25">
      <c r="F388" s="370"/>
    </row>
    <row r="389" spans="6:6" x14ac:dyDescent="0.25">
      <c r="F389" s="370"/>
    </row>
    <row r="390" spans="6:6" x14ac:dyDescent="0.25">
      <c r="F390" s="370"/>
    </row>
    <row r="391" spans="6:6" x14ac:dyDescent="0.25">
      <c r="F391" s="370"/>
    </row>
    <row r="392" spans="6:6" x14ac:dyDescent="0.25">
      <c r="F392" s="370"/>
    </row>
    <row r="393" spans="6:6" x14ac:dyDescent="0.25">
      <c r="F393" s="370"/>
    </row>
    <row r="394" spans="6:6" x14ac:dyDescent="0.25">
      <c r="F394" s="370"/>
    </row>
    <row r="395" spans="6:6" x14ac:dyDescent="0.25">
      <c r="F395" s="370"/>
    </row>
    <row r="396" spans="6:6" x14ac:dyDescent="0.25">
      <c r="F396" s="370"/>
    </row>
    <row r="397" spans="6:6" x14ac:dyDescent="0.25">
      <c r="F397" s="370"/>
    </row>
    <row r="398" spans="6:6" x14ac:dyDescent="0.25">
      <c r="F398" s="370"/>
    </row>
    <row r="399" spans="6:6" x14ac:dyDescent="0.25">
      <c r="F399" s="370"/>
    </row>
    <row r="400" spans="6:6" x14ac:dyDescent="0.25">
      <c r="F400" s="370"/>
    </row>
    <row r="401" spans="6:6" x14ac:dyDescent="0.25">
      <c r="F401" s="370"/>
    </row>
    <row r="402" spans="6:6" x14ac:dyDescent="0.25">
      <c r="F402" s="370"/>
    </row>
    <row r="403" spans="6:6" x14ac:dyDescent="0.25">
      <c r="F403" s="370"/>
    </row>
    <row r="404" spans="6:6" x14ac:dyDescent="0.25">
      <c r="F404" s="370"/>
    </row>
    <row r="405" spans="6:6" x14ac:dyDescent="0.25">
      <c r="F405" s="370"/>
    </row>
    <row r="406" spans="6:6" x14ac:dyDescent="0.25">
      <c r="F406" s="370"/>
    </row>
    <row r="407" spans="6:6" x14ac:dyDescent="0.25">
      <c r="F407" s="370"/>
    </row>
    <row r="408" spans="6:6" x14ac:dyDescent="0.25">
      <c r="F408" s="370"/>
    </row>
    <row r="409" spans="6:6" x14ac:dyDescent="0.25">
      <c r="F409" s="370"/>
    </row>
    <row r="410" spans="6:6" x14ac:dyDescent="0.25">
      <c r="F410" s="370"/>
    </row>
    <row r="411" spans="6:6" x14ac:dyDescent="0.25">
      <c r="F411" s="370"/>
    </row>
    <row r="412" spans="6:6" x14ac:dyDescent="0.25">
      <c r="F412" s="370"/>
    </row>
    <row r="413" spans="6:6" x14ac:dyDescent="0.25">
      <c r="F413" s="370"/>
    </row>
    <row r="414" spans="6:6" x14ac:dyDescent="0.25">
      <c r="F414" s="370"/>
    </row>
    <row r="415" spans="6:6" x14ac:dyDescent="0.25">
      <c r="F415" s="370"/>
    </row>
    <row r="416" spans="6:6" x14ac:dyDescent="0.25">
      <c r="F416" s="370"/>
    </row>
    <row r="417" spans="6:6" x14ac:dyDescent="0.25">
      <c r="F417" s="370"/>
    </row>
    <row r="418" spans="6:6" x14ac:dyDescent="0.25">
      <c r="F418" s="370"/>
    </row>
    <row r="419" spans="6:6" x14ac:dyDescent="0.25">
      <c r="F419" s="370"/>
    </row>
    <row r="420" spans="6:6" x14ac:dyDescent="0.25">
      <c r="F420" s="370"/>
    </row>
    <row r="421" spans="6:6" x14ac:dyDescent="0.25">
      <c r="F421" s="370"/>
    </row>
    <row r="422" spans="6:6" x14ac:dyDescent="0.25">
      <c r="F422" s="370"/>
    </row>
    <row r="423" spans="6:6" x14ac:dyDescent="0.25">
      <c r="F423" s="370"/>
    </row>
    <row r="424" spans="6:6" x14ac:dyDescent="0.25">
      <c r="F424" s="370"/>
    </row>
    <row r="425" spans="6:6" x14ac:dyDescent="0.25">
      <c r="F425" s="370"/>
    </row>
    <row r="426" spans="6:6" x14ac:dyDescent="0.25">
      <c r="F426" s="370"/>
    </row>
    <row r="427" spans="6:6" x14ac:dyDescent="0.25">
      <c r="F427" s="370"/>
    </row>
    <row r="428" spans="6:6" x14ac:dyDescent="0.25">
      <c r="F428" s="370"/>
    </row>
    <row r="429" spans="6:6" x14ac:dyDescent="0.25">
      <c r="F429" s="370"/>
    </row>
    <row r="430" spans="6:6" x14ac:dyDescent="0.25">
      <c r="F430" s="370"/>
    </row>
    <row r="431" spans="6:6" x14ac:dyDescent="0.25">
      <c r="F431" s="370"/>
    </row>
    <row r="432" spans="6:6" x14ac:dyDescent="0.25">
      <c r="F432" s="370"/>
    </row>
    <row r="433" spans="6:6" x14ac:dyDescent="0.25">
      <c r="F433" s="370"/>
    </row>
    <row r="434" spans="6:6" x14ac:dyDescent="0.25">
      <c r="F434" s="370"/>
    </row>
    <row r="435" spans="6:6" x14ac:dyDescent="0.25">
      <c r="F435" s="370"/>
    </row>
    <row r="436" spans="6:6" x14ac:dyDescent="0.25">
      <c r="F436" s="370"/>
    </row>
    <row r="437" spans="6:6" x14ac:dyDescent="0.25">
      <c r="F437" s="370"/>
    </row>
    <row r="438" spans="6:6" x14ac:dyDescent="0.25">
      <c r="F438" s="370"/>
    </row>
    <row r="439" spans="6:6" x14ac:dyDescent="0.25">
      <c r="F439" s="370"/>
    </row>
    <row r="440" spans="6:6" x14ac:dyDescent="0.25">
      <c r="F440" s="370"/>
    </row>
    <row r="441" spans="6:6" x14ac:dyDescent="0.25">
      <c r="F441" s="370"/>
    </row>
    <row r="442" spans="6:6" x14ac:dyDescent="0.25">
      <c r="F442" s="370"/>
    </row>
    <row r="443" spans="6:6" x14ac:dyDescent="0.25">
      <c r="F443" s="370"/>
    </row>
    <row r="444" spans="6:6" x14ac:dyDescent="0.25">
      <c r="F444" s="370"/>
    </row>
    <row r="445" spans="6:6" x14ac:dyDescent="0.25">
      <c r="F445" s="370"/>
    </row>
    <row r="446" spans="6:6" x14ac:dyDescent="0.25">
      <c r="F446" s="370"/>
    </row>
    <row r="447" spans="6:6" x14ac:dyDescent="0.25">
      <c r="F447" s="370"/>
    </row>
    <row r="448" spans="6:6" x14ac:dyDescent="0.25">
      <c r="F448" s="370"/>
    </row>
    <row r="449" spans="6:6" x14ac:dyDescent="0.25">
      <c r="F449" s="370"/>
    </row>
    <row r="450" spans="6:6" x14ac:dyDescent="0.25">
      <c r="F450" s="370"/>
    </row>
    <row r="451" spans="6:6" x14ac:dyDescent="0.25">
      <c r="F451" s="370"/>
    </row>
    <row r="452" spans="6:6" x14ac:dyDescent="0.25">
      <c r="F452" s="370"/>
    </row>
    <row r="453" spans="6:6" x14ac:dyDescent="0.25">
      <c r="F453" s="370"/>
    </row>
    <row r="454" spans="6:6" x14ac:dyDescent="0.25">
      <c r="F454" s="370"/>
    </row>
    <row r="455" spans="6:6" x14ac:dyDescent="0.25">
      <c r="F455" s="370"/>
    </row>
    <row r="456" spans="6:6" x14ac:dyDescent="0.25">
      <c r="F456" s="370"/>
    </row>
    <row r="457" spans="6:6" x14ac:dyDescent="0.25">
      <c r="F457" s="370"/>
    </row>
    <row r="458" spans="6:6" x14ac:dyDescent="0.25">
      <c r="F458" s="370"/>
    </row>
    <row r="459" spans="6:6" x14ac:dyDescent="0.25">
      <c r="F459" s="370"/>
    </row>
    <row r="460" spans="6:6" x14ac:dyDescent="0.25">
      <c r="F460" s="370"/>
    </row>
    <row r="461" spans="6:6" x14ac:dyDescent="0.25">
      <c r="F461" s="370"/>
    </row>
    <row r="462" spans="6:6" x14ac:dyDescent="0.25">
      <c r="F462" s="370"/>
    </row>
    <row r="463" spans="6:6" x14ac:dyDescent="0.25">
      <c r="F463" s="370"/>
    </row>
    <row r="464" spans="6:6" x14ac:dyDescent="0.25">
      <c r="F464" s="370"/>
    </row>
    <row r="465" spans="6:6" x14ac:dyDescent="0.25">
      <c r="F465" s="370"/>
    </row>
    <row r="466" spans="6:6" x14ac:dyDescent="0.25">
      <c r="F466" s="370"/>
    </row>
    <row r="467" spans="6:6" x14ac:dyDescent="0.25">
      <c r="F467" s="370"/>
    </row>
    <row r="468" spans="6:6" x14ac:dyDescent="0.25">
      <c r="F468" s="370"/>
    </row>
    <row r="469" spans="6:6" x14ac:dyDescent="0.25">
      <c r="F469" s="370"/>
    </row>
    <row r="470" spans="6:6" x14ac:dyDescent="0.25">
      <c r="F470" s="370"/>
    </row>
    <row r="471" spans="6:6" x14ac:dyDescent="0.25">
      <c r="F471" s="370"/>
    </row>
    <row r="472" spans="6:6" x14ac:dyDescent="0.25">
      <c r="F472" s="370"/>
    </row>
    <row r="473" spans="6:6" x14ac:dyDescent="0.25">
      <c r="F473" s="370"/>
    </row>
    <row r="474" spans="6:6" x14ac:dyDescent="0.25">
      <c r="F474" s="370"/>
    </row>
    <row r="475" spans="6:6" x14ac:dyDescent="0.25">
      <c r="F475" s="370"/>
    </row>
    <row r="476" spans="6:6" x14ac:dyDescent="0.25">
      <c r="F476" s="370"/>
    </row>
    <row r="477" spans="6:6" x14ac:dyDescent="0.25">
      <c r="F477" s="370"/>
    </row>
    <row r="478" spans="6:6" x14ac:dyDescent="0.25">
      <c r="F478" s="370"/>
    </row>
    <row r="479" spans="6:6" x14ac:dyDescent="0.25">
      <c r="F479" s="370"/>
    </row>
    <row r="480" spans="6:6" x14ac:dyDescent="0.25">
      <c r="F480" s="370"/>
    </row>
    <row r="481" spans="6:6" x14ac:dyDescent="0.25">
      <c r="F481" s="370"/>
    </row>
    <row r="482" spans="6:6" x14ac:dyDescent="0.25">
      <c r="F482" s="370"/>
    </row>
    <row r="483" spans="6:6" x14ac:dyDescent="0.25">
      <c r="F483" s="370"/>
    </row>
    <row r="484" spans="6:6" x14ac:dyDescent="0.25">
      <c r="F484" s="370"/>
    </row>
    <row r="485" spans="6:6" x14ac:dyDescent="0.25">
      <c r="F485" s="370"/>
    </row>
    <row r="486" spans="6:6" x14ac:dyDescent="0.25">
      <c r="F486" s="370"/>
    </row>
    <row r="487" spans="6:6" x14ac:dyDescent="0.25">
      <c r="F487" s="370"/>
    </row>
    <row r="488" spans="6:6" x14ac:dyDescent="0.25">
      <c r="F488" s="370"/>
    </row>
    <row r="489" spans="6:6" x14ac:dyDescent="0.25">
      <c r="F489" s="370"/>
    </row>
    <row r="490" spans="6:6" x14ac:dyDescent="0.25">
      <c r="F490" s="370"/>
    </row>
    <row r="491" spans="6:6" x14ac:dyDescent="0.25">
      <c r="F491" s="370"/>
    </row>
    <row r="492" spans="6:6" x14ac:dyDescent="0.25">
      <c r="F492" s="370"/>
    </row>
    <row r="493" spans="6:6" x14ac:dyDescent="0.25">
      <c r="F493" s="370"/>
    </row>
    <row r="494" spans="6:6" x14ac:dyDescent="0.25">
      <c r="F494" s="370"/>
    </row>
    <row r="495" spans="6:6" x14ac:dyDescent="0.25">
      <c r="F495" s="370"/>
    </row>
    <row r="496" spans="6:6" x14ac:dyDescent="0.25">
      <c r="F496" s="370"/>
    </row>
    <row r="497" spans="6:6" x14ac:dyDescent="0.25">
      <c r="F497" s="370"/>
    </row>
    <row r="498" spans="6:6" x14ac:dyDescent="0.25">
      <c r="F498" s="370"/>
    </row>
    <row r="499" spans="6:6" x14ac:dyDescent="0.25">
      <c r="F499" s="370"/>
    </row>
    <row r="500" spans="6:6" x14ac:dyDescent="0.25">
      <c r="F500" s="370"/>
    </row>
    <row r="501" spans="6:6" x14ac:dyDescent="0.25">
      <c r="F501" s="370"/>
    </row>
    <row r="502" spans="6:6" x14ac:dyDescent="0.25">
      <c r="F502" s="370"/>
    </row>
    <row r="503" spans="6:6" x14ac:dyDescent="0.25">
      <c r="F503" s="370"/>
    </row>
    <row r="504" spans="6:6" x14ac:dyDescent="0.25">
      <c r="F504" s="370"/>
    </row>
    <row r="505" spans="6:6" x14ac:dyDescent="0.25">
      <c r="F505" s="370"/>
    </row>
    <row r="506" spans="6:6" x14ac:dyDescent="0.25">
      <c r="F506" s="370"/>
    </row>
    <row r="507" spans="6:6" x14ac:dyDescent="0.25">
      <c r="F507" s="370"/>
    </row>
    <row r="508" spans="6:6" x14ac:dyDescent="0.25">
      <c r="F508" s="370"/>
    </row>
    <row r="509" spans="6:6" x14ac:dyDescent="0.25">
      <c r="F509" s="370"/>
    </row>
    <row r="510" spans="6:6" x14ac:dyDescent="0.25">
      <c r="F510" s="370"/>
    </row>
    <row r="511" spans="6:6" x14ac:dyDescent="0.25">
      <c r="F511" s="370"/>
    </row>
    <row r="512" spans="6:6" x14ac:dyDescent="0.25">
      <c r="F512" s="370"/>
    </row>
    <row r="513" spans="6:6" x14ac:dyDescent="0.25">
      <c r="F513" s="370"/>
    </row>
    <row r="514" spans="6:6" x14ac:dyDescent="0.25">
      <c r="F514" s="370"/>
    </row>
    <row r="515" spans="6:6" x14ac:dyDescent="0.25">
      <c r="F515" s="370"/>
    </row>
    <row r="516" spans="6:6" x14ac:dyDescent="0.25">
      <c r="F516" s="370"/>
    </row>
    <row r="517" spans="6:6" x14ac:dyDescent="0.25">
      <c r="F517" s="370"/>
    </row>
    <row r="518" spans="6:6" x14ac:dyDescent="0.25">
      <c r="F518" s="370"/>
    </row>
    <row r="519" spans="6:6" x14ac:dyDescent="0.25">
      <c r="F519" s="370"/>
    </row>
    <row r="520" spans="6:6" x14ac:dyDescent="0.25">
      <c r="F520" s="370"/>
    </row>
    <row r="521" spans="6:6" x14ac:dyDescent="0.25">
      <c r="F521" s="370"/>
    </row>
    <row r="522" spans="6:6" x14ac:dyDescent="0.25">
      <c r="F522" s="370"/>
    </row>
    <row r="523" spans="6:6" x14ac:dyDescent="0.25">
      <c r="F523" s="370"/>
    </row>
    <row r="524" spans="6:6" x14ac:dyDescent="0.25">
      <c r="F524" s="370"/>
    </row>
    <row r="525" spans="6:6" x14ac:dyDescent="0.25">
      <c r="F525" s="370"/>
    </row>
    <row r="526" spans="6:6" x14ac:dyDescent="0.25">
      <c r="F526" s="370"/>
    </row>
    <row r="527" spans="6:6" x14ac:dyDescent="0.25">
      <c r="F527" s="370"/>
    </row>
    <row r="528" spans="6:6" x14ac:dyDescent="0.25">
      <c r="F528" s="370"/>
    </row>
    <row r="529" spans="6:6" x14ac:dyDescent="0.25">
      <c r="F529" s="370"/>
    </row>
    <row r="530" spans="6:6" x14ac:dyDescent="0.25">
      <c r="F530" s="370"/>
    </row>
    <row r="531" spans="6:6" x14ac:dyDescent="0.25">
      <c r="F531" s="370"/>
    </row>
    <row r="532" spans="6:6" x14ac:dyDescent="0.25">
      <c r="F532" s="370"/>
    </row>
    <row r="533" spans="6:6" x14ac:dyDescent="0.25">
      <c r="F533" s="370"/>
    </row>
    <row r="534" spans="6:6" x14ac:dyDescent="0.25">
      <c r="F534" s="370"/>
    </row>
    <row r="535" spans="6:6" x14ac:dyDescent="0.25">
      <c r="F535" s="370"/>
    </row>
    <row r="536" spans="6:6" x14ac:dyDescent="0.25">
      <c r="F536" s="370"/>
    </row>
    <row r="537" spans="6:6" x14ac:dyDescent="0.25">
      <c r="F537" s="370"/>
    </row>
    <row r="538" spans="6:6" x14ac:dyDescent="0.25">
      <c r="F538" s="370"/>
    </row>
    <row r="539" spans="6:6" x14ac:dyDescent="0.25">
      <c r="F539" s="370"/>
    </row>
    <row r="540" spans="6:6" x14ac:dyDescent="0.25">
      <c r="F540" s="370"/>
    </row>
    <row r="541" spans="6:6" x14ac:dyDescent="0.25">
      <c r="F541" s="370"/>
    </row>
    <row r="542" spans="6:6" x14ac:dyDescent="0.25">
      <c r="F542" s="370"/>
    </row>
    <row r="543" spans="6:6" x14ac:dyDescent="0.25">
      <c r="F543" s="370"/>
    </row>
    <row r="544" spans="6:6" x14ac:dyDescent="0.25">
      <c r="F544" s="370"/>
    </row>
    <row r="545" spans="6:6" x14ac:dyDescent="0.25">
      <c r="F545" s="370"/>
    </row>
    <row r="546" spans="6:6" x14ac:dyDescent="0.25">
      <c r="F546" s="370"/>
    </row>
    <row r="547" spans="6:6" x14ac:dyDescent="0.25">
      <c r="F547" s="370"/>
    </row>
    <row r="548" spans="6:6" x14ac:dyDescent="0.25">
      <c r="F548" s="370"/>
    </row>
    <row r="549" spans="6:6" x14ac:dyDescent="0.25">
      <c r="F549" s="370"/>
    </row>
    <row r="550" spans="6:6" x14ac:dyDescent="0.25">
      <c r="F550" s="370"/>
    </row>
    <row r="551" spans="6:6" x14ac:dyDescent="0.25">
      <c r="F551" s="370"/>
    </row>
    <row r="552" spans="6:6" x14ac:dyDescent="0.25">
      <c r="F552" s="370"/>
    </row>
    <row r="553" spans="6:6" x14ac:dyDescent="0.25">
      <c r="F553" s="370"/>
    </row>
    <row r="554" spans="6:6" x14ac:dyDescent="0.25">
      <c r="F554" s="370"/>
    </row>
    <row r="555" spans="6:6" x14ac:dyDescent="0.25">
      <c r="F555" s="370"/>
    </row>
    <row r="556" spans="6:6" x14ac:dyDescent="0.25">
      <c r="F556" s="370"/>
    </row>
    <row r="557" spans="6:6" x14ac:dyDescent="0.25">
      <c r="F557" s="370"/>
    </row>
    <row r="558" spans="6:6" x14ac:dyDescent="0.25">
      <c r="F558" s="370"/>
    </row>
    <row r="559" spans="6:6" x14ac:dyDescent="0.25">
      <c r="F559" s="370"/>
    </row>
    <row r="560" spans="6:6" x14ac:dyDescent="0.25">
      <c r="F560" s="370"/>
    </row>
    <row r="561" spans="6:6" x14ac:dyDescent="0.25">
      <c r="F561" s="370"/>
    </row>
    <row r="562" spans="6:6" x14ac:dyDescent="0.25">
      <c r="F562" s="370"/>
    </row>
    <row r="563" spans="6:6" x14ac:dyDescent="0.25">
      <c r="F563" s="370"/>
    </row>
    <row r="564" spans="6:6" x14ac:dyDescent="0.25">
      <c r="F564" s="370"/>
    </row>
    <row r="565" spans="6:6" x14ac:dyDescent="0.25">
      <c r="F565" s="370"/>
    </row>
    <row r="566" spans="6:6" x14ac:dyDescent="0.25">
      <c r="F566" s="370"/>
    </row>
    <row r="567" spans="6:6" x14ac:dyDescent="0.25">
      <c r="F567" s="370"/>
    </row>
    <row r="568" spans="6:6" x14ac:dyDescent="0.25">
      <c r="F568" s="370"/>
    </row>
    <row r="569" spans="6:6" x14ac:dyDescent="0.25">
      <c r="F569" s="370"/>
    </row>
    <row r="570" spans="6:6" x14ac:dyDescent="0.25">
      <c r="F570" s="370"/>
    </row>
    <row r="571" spans="6:6" x14ac:dyDescent="0.25">
      <c r="F571" s="370"/>
    </row>
    <row r="572" spans="6:6" x14ac:dyDescent="0.25">
      <c r="F572" s="370"/>
    </row>
    <row r="573" spans="6:6" x14ac:dyDescent="0.25">
      <c r="F573" s="370"/>
    </row>
    <row r="574" spans="6:6" x14ac:dyDescent="0.25">
      <c r="F574" s="370"/>
    </row>
    <row r="575" spans="6:6" x14ac:dyDescent="0.25">
      <c r="F575" s="370"/>
    </row>
    <row r="576" spans="6:6" x14ac:dyDescent="0.25">
      <c r="F576" s="370"/>
    </row>
    <row r="577" spans="6:6" x14ac:dyDescent="0.25">
      <c r="F577" s="370"/>
    </row>
    <row r="578" spans="6:6" x14ac:dyDescent="0.25">
      <c r="F578" s="370"/>
    </row>
    <row r="579" spans="6:6" x14ac:dyDescent="0.25">
      <c r="F579" s="370"/>
    </row>
    <row r="580" spans="6:6" x14ac:dyDescent="0.25">
      <c r="F580" s="370"/>
    </row>
    <row r="581" spans="6:6" x14ac:dyDescent="0.25">
      <c r="F581" s="370"/>
    </row>
    <row r="582" spans="6:6" x14ac:dyDescent="0.25">
      <c r="F582" s="370"/>
    </row>
    <row r="583" spans="6:6" x14ac:dyDescent="0.25">
      <c r="F583" s="370"/>
    </row>
    <row r="584" spans="6:6" x14ac:dyDescent="0.25">
      <c r="F584" s="370"/>
    </row>
    <row r="585" spans="6:6" x14ac:dyDescent="0.25">
      <c r="F585" s="370"/>
    </row>
    <row r="586" spans="6:6" x14ac:dyDescent="0.25">
      <c r="F586" s="370"/>
    </row>
    <row r="587" spans="6:6" x14ac:dyDescent="0.25">
      <c r="F587" s="370"/>
    </row>
    <row r="588" spans="6:6" x14ac:dyDescent="0.25">
      <c r="F588" s="370"/>
    </row>
    <row r="589" spans="6:6" x14ac:dyDescent="0.25">
      <c r="F589" s="370"/>
    </row>
    <row r="590" spans="6:6" x14ac:dyDescent="0.25">
      <c r="F590" s="370"/>
    </row>
    <row r="591" spans="6:6" x14ac:dyDescent="0.25">
      <c r="F591" s="370"/>
    </row>
    <row r="592" spans="6:6" x14ac:dyDescent="0.25">
      <c r="F592" s="370"/>
    </row>
    <row r="593" spans="6:6" x14ac:dyDescent="0.25">
      <c r="F593" s="370"/>
    </row>
    <row r="594" spans="6:6" x14ac:dyDescent="0.25">
      <c r="F594" s="370"/>
    </row>
    <row r="595" spans="6:6" x14ac:dyDescent="0.25">
      <c r="F595" s="370"/>
    </row>
    <row r="596" spans="6:6" x14ac:dyDescent="0.25">
      <c r="F596" s="370"/>
    </row>
    <row r="597" spans="6:6" x14ac:dyDescent="0.25">
      <c r="F597" s="370"/>
    </row>
    <row r="598" spans="6:6" x14ac:dyDescent="0.25">
      <c r="F598" s="370"/>
    </row>
    <row r="599" spans="6:6" x14ac:dyDescent="0.25">
      <c r="F599" s="370"/>
    </row>
    <row r="600" spans="6:6" x14ac:dyDescent="0.25">
      <c r="F600" s="370"/>
    </row>
    <row r="601" spans="6:6" x14ac:dyDescent="0.25">
      <c r="F601" s="370"/>
    </row>
    <row r="602" spans="6:6" x14ac:dyDescent="0.25">
      <c r="F602" s="370"/>
    </row>
    <row r="603" spans="6:6" x14ac:dyDescent="0.25">
      <c r="F603" s="370"/>
    </row>
    <row r="604" spans="6:6" x14ac:dyDescent="0.25">
      <c r="F604" s="370"/>
    </row>
    <row r="605" spans="6:6" x14ac:dyDescent="0.25">
      <c r="F605" s="370"/>
    </row>
    <row r="606" spans="6:6" x14ac:dyDescent="0.25">
      <c r="F606" s="370"/>
    </row>
    <row r="607" spans="6:6" x14ac:dyDescent="0.25">
      <c r="F607" s="370"/>
    </row>
    <row r="608" spans="6:6" x14ac:dyDescent="0.25">
      <c r="F608" s="370"/>
    </row>
    <row r="609" spans="6:6" x14ac:dyDescent="0.25">
      <c r="F609" s="370"/>
    </row>
    <row r="610" spans="6:6" x14ac:dyDescent="0.25">
      <c r="F610" s="370"/>
    </row>
    <row r="611" spans="6:6" x14ac:dyDescent="0.25">
      <c r="F611" s="370"/>
    </row>
    <row r="612" spans="6:6" x14ac:dyDescent="0.25">
      <c r="F612" s="370"/>
    </row>
    <row r="613" spans="6:6" x14ac:dyDescent="0.25">
      <c r="F613" s="370"/>
    </row>
    <row r="614" spans="6:6" x14ac:dyDescent="0.25">
      <c r="F614" s="370"/>
    </row>
    <row r="615" spans="6:6" x14ac:dyDescent="0.25">
      <c r="F615" s="370"/>
    </row>
    <row r="616" spans="6:6" x14ac:dyDescent="0.25">
      <c r="F616" s="370"/>
    </row>
    <row r="617" spans="6:6" x14ac:dyDescent="0.25">
      <c r="F617" s="370"/>
    </row>
    <row r="618" spans="6:6" x14ac:dyDescent="0.25">
      <c r="F618" s="370"/>
    </row>
    <row r="619" spans="6:6" x14ac:dyDescent="0.25">
      <c r="F619" s="370"/>
    </row>
    <row r="620" spans="6:6" x14ac:dyDescent="0.25">
      <c r="F620" s="370"/>
    </row>
    <row r="621" spans="6:6" x14ac:dyDescent="0.25">
      <c r="F621" s="370"/>
    </row>
    <row r="622" spans="6:6" x14ac:dyDescent="0.25">
      <c r="F622" s="370"/>
    </row>
    <row r="623" spans="6:6" x14ac:dyDescent="0.25">
      <c r="F623" s="370"/>
    </row>
    <row r="624" spans="6:6" x14ac:dyDescent="0.25">
      <c r="F624" s="370"/>
    </row>
    <row r="625" spans="6:6" x14ac:dyDescent="0.25">
      <c r="F625" s="370"/>
    </row>
    <row r="626" spans="6:6" x14ac:dyDescent="0.25">
      <c r="F626" s="370"/>
    </row>
    <row r="627" spans="6:6" x14ac:dyDescent="0.25">
      <c r="F627" s="370"/>
    </row>
    <row r="628" spans="6:6" x14ac:dyDescent="0.25">
      <c r="F628" s="370"/>
    </row>
    <row r="629" spans="6:6" x14ac:dyDescent="0.25">
      <c r="F629" s="370"/>
    </row>
    <row r="630" spans="6:6" x14ac:dyDescent="0.25">
      <c r="F630" s="370"/>
    </row>
    <row r="631" spans="6:6" x14ac:dyDescent="0.25">
      <c r="F631" s="370"/>
    </row>
    <row r="632" spans="6:6" x14ac:dyDescent="0.25">
      <c r="F632" s="370"/>
    </row>
    <row r="633" spans="6:6" x14ac:dyDescent="0.25">
      <c r="F633" s="370"/>
    </row>
    <row r="634" spans="6:6" x14ac:dyDescent="0.25">
      <c r="F634" s="370"/>
    </row>
    <row r="635" spans="6:6" x14ac:dyDescent="0.25">
      <c r="F635" s="370"/>
    </row>
    <row r="636" spans="6:6" x14ac:dyDescent="0.25">
      <c r="F636" s="370"/>
    </row>
    <row r="637" spans="6:6" x14ac:dyDescent="0.25">
      <c r="F637" s="370"/>
    </row>
    <row r="638" spans="6:6" x14ac:dyDescent="0.25">
      <c r="F638" s="370"/>
    </row>
    <row r="639" spans="6:6" x14ac:dyDescent="0.25">
      <c r="F639" s="370"/>
    </row>
    <row r="640" spans="6:6" x14ac:dyDescent="0.25">
      <c r="F640" s="370"/>
    </row>
    <row r="641" spans="6:6" x14ac:dyDescent="0.25">
      <c r="F641" s="370"/>
    </row>
    <row r="642" spans="6:6" x14ac:dyDescent="0.25">
      <c r="F642" s="370"/>
    </row>
    <row r="643" spans="6:6" x14ac:dyDescent="0.25">
      <c r="F643" s="370"/>
    </row>
    <row r="644" spans="6:6" x14ac:dyDescent="0.25">
      <c r="F644" s="370"/>
    </row>
    <row r="645" spans="6:6" x14ac:dyDescent="0.25">
      <c r="F645" s="370"/>
    </row>
    <row r="646" spans="6:6" x14ac:dyDescent="0.25">
      <c r="F646" s="370"/>
    </row>
    <row r="647" spans="6:6" x14ac:dyDescent="0.25">
      <c r="F647" s="370"/>
    </row>
    <row r="648" spans="6:6" x14ac:dyDescent="0.25">
      <c r="F648" s="370"/>
    </row>
    <row r="649" spans="6:6" x14ac:dyDescent="0.25">
      <c r="F649" s="370"/>
    </row>
    <row r="650" spans="6:6" x14ac:dyDescent="0.25">
      <c r="F650" s="370"/>
    </row>
    <row r="651" spans="6:6" x14ac:dyDescent="0.25">
      <c r="F651" s="370"/>
    </row>
    <row r="652" spans="6:6" x14ac:dyDescent="0.25">
      <c r="F652" s="370"/>
    </row>
    <row r="653" spans="6:6" x14ac:dyDescent="0.25">
      <c r="F653" s="370"/>
    </row>
    <row r="654" spans="6:6" x14ac:dyDescent="0.25">
      <c r="F654" s="370"/>
    </row>
    <row r="655" spans="6:6" x14ac:dyDescent="0.25">
      <c r="F655" s="370"/>
    </row>
    <row r="656" spans="6:6" x14ac:dyDescent="0.25">
      <c r="F656" s="370"/>
    </row>
    <row r="657" spans="6:6" x14ac:dyDescent="0.25">
      <c r="F657" s="370"/>
    </row>
    <row r="658" spans="6:6" x14ac:dyDescent="0.25">
      <c r="F658" s="370"/>
    </row>
    <row r="659" spans="6:6" x14ac:dyDescent="0.25">
      <c r="F659" s="370"/>
    </row>
    <row r="660" spans="6:6" x14ac:dyDescent="0.25">
      <c r="F660" s="370"/>
    </row>
    <row r="661" spans="6:6" x14ac:dyDescent="0.25">
      <c r="F661" s="370"/>
    </row>
    <row r="662" spans="6:6" x14ac:dyDescent="0.25">
      <c r="F662" s="370"/>
    </row>
    <row r="663" spans="6:6" x14ac:dyDescent="0.25">
      <c r="F663" s="370"/>
    </row>
    <row r="664" spans="6:6" x14ac:dyDescent="0.25">
      <c r="F664" s="370"/>
    </row>
    <row r="665" spans="6:6" x14ac:dyDescent="0.25">
      <c r="F665" s="370"/>
    </row>
    <row r="666" spans="6:6" x14ac:dyDescent="0.25">
      <c r="F666" s="370"/>
    </row>
    <row r="667" spans="6:6" x14ac:dyDescent="0.25">
      <c r="F667" s="370"/>
    </row>
    <row r="668" spans="6:6" x14ac:dyDescent="0.25">
      <c r="F668" s="370"/>
    </row>
    <row r="669" spans="6:6" x14ac:dyDescent="0.25">
      <c r="F669" s="370"/>
    </row>
    <row r="670" spans="6:6" x14ac:dyDescent="0.25">
      <c r="F670" s="370"/>
    </row>
    <row r="671" spans="6:6" x14ac:dyDescent="0.25">
      <c r="F671" s="370"/>
    </row>
    <row r="672" spans="6:6" x14ac:dyDescent="0.25">
      <c r="F672" s="370"/>
    </row>
    <row r="673" spans="6:6" x14ac:dyDescent="0.25">
      <c r="F673" s="370"/>
    </row>
    <row r="674" spans="6:6" x14ac:dyDescent="0.25">
      <c r="F674" s="370"/>
    </row>
    <row r="675" spans="6:6" x14ac:dyDescent="0.25">
      <c r="F675" s="370"/>
    </row>
    <row r="676" spans="6:6" x14ac:dyDescent="0.25">
      <c r="F676" s="370"/>
    </row>
    <row r="677" spans="6:6" x14ac:dyDescent="0.25">
      <c r="F677" s="370"/>
    </row>
    <row r="678" spans="6:6" x14ac:dyDescent="0.25">
      <c r="F678" s="370"/>
    </row>
    <row r="679" spans="6:6" x14ac:dyDescent="0.25">
      <c r="F679" s="370"/>
    </row>
    <row r="680" spans="6:6" x14ac:dyDescent="0.25">
      <c r="F680" s="370"/>
    </row>
    <row r="681" spans="6:6" x14ac:dyDescent="0.25">
      <c r="F681" s="370"/>
    </row>
    <row r="682" spans="6:6" x14ac:dyDescent="0.25">
      <c r="F682" s="370"/>
    </row>
    <row r="683" spans="6:6" x14ac:dyDescent="0.25">
      <c r="F683" s="370"/>
    </row>
    <row r="684" spans="6:6" x14ac:dyDescent="0.25">
      <c r="F684" s="370"/>
    </row>
    <row r="685" spans="6:6" x14ac:dyDescent="0.25">
      <c r="F685" s="370"/>
    </row>
    <row r="686" spans="6:6" x14ac:dyDescent="0.25">
      <c r="F686" s="370"/>
    </row>
    <row r="687" spans="6:6" x14ac:dyDescent="0.25">
      <c r="F687" s="370"/>
    </row>
    <row r="688" spans="6:6" x14ac:dyDescent="0.25">
      <c r="F688" s="370"/>
    </row>
    <row r="689" spans="6:6" x14ac:dyDescent="0.25">
      <c r="F689" s="370"/>
    </row>
    <row r="690" spans="6:6" x14ac:dyDescent="0.25">
      <c r="F690" s="370"/>
    </row>
    <row r="691" spans="6:6" x14ac:dyDescent="0.25">
      <c r="F691" s="370"/>
    </row>
    <row r="692" spans="6:6" x14ac:dyDescent="0.25">
      <c r="F692" s="370"/>
    </row>
    <row r="693" spans="6:6" x14ac:dyDescent="0.25">
      <c r="F693" s="370"/>
    </row>
    <row r="694" spans="6:6" x14ac:dyDescent="0.25">
      <c r="F694" s="370"/>
    </row>
    <row r="695" spans="6:6" x14ac:dyDescent="0.25">
      <c r="F695" s="370"/>
    </row>
    <row r="696" spans="6:6" x14ac:dyDescent="0.25">
      <c r="F696" s="370"/>
    </row>
    <row r="697" spans="6:6" x14ac:dyDescent="0.25">
      <c r="F697" s="370"/>
    </row>
    <row r="698" spans="6:6" x14ac:dyDescent="0.25">
      <c r="F698" s="370"/>
    </row>
    <row r="699" spans="6:6" x14ac:dyDescent="0.25">
      <c r="F699" s="370"/>
    </row>
    <row r="700" spans="6:6" x14ac:dyDescent="0.25">
      <c r="F700" s="370"/>
    </row>
    <row r="701" spans="6:6" x14ac:dyDescent="0.25">
      <c r="F701" s="370"/>
    </row>
    <row r="702" spans="6:6" x14ac:dyDescent="0.25">
      <c r="F702" s="370"/>
    </row>
    <row r="703" spans="6:6" x14ac:dyDescent="0.25">
      <c r="F703" s="370"/>
    </row>
    <row r="704" spans="6:6" x14ac:dyDescent="0.25">
      <c r="F704" s="370"/>
    </row>
    <row r="705" spans="6:6" x14ac:dyDescent="0.25">
      <c r="F705" s="370"/>
    </row>
    <row r="706" spans="6:6" x14ac:dyDescent="0.25">
      <c r="F706" s="370"/>
    </row>
    <row r="707" spans="6:6" x14ac:dyDescent="0.25">
      <c r="F707" s="370"/>
    </row>
    <row r="708" spans="6:6" x14ac:dyDescent="0.25">
      <c r="F708" s="370"/>
    </row>
    <row r="709" spans="6:6" x14ac:dyDescent="0.25">
      <c r="F709" s="370"/>
    </row>
    <row r="710" spans="6:6" x14ac:dyDescent="0.25">
      <c r="F710" s="370"/>
    </row>
    <row r="711" spans="6:6" x14ac:dyDescent="0.25">
      <c r="F711" s="370"/>
    </row>
    <row r="712" spans="6:6" x14ac:dyDescent="0.25">
      <c r="F712" s="370"/>
    </row>
    <row r="713" spans="6:6" x14ac:dyDescent="0.25">
      <c r="F713" s="370"/>
    </row>
    <row r="714" spans="6:6" x14ac:dyDescent="0.25">
      <c r="F714" s="370"/>
    </row>
    <row r="715" spans="6:6" x14ac:dyDescent="0.25">
      <c r="F715" s="370"/>
    </row>
    <row r="716" spans="6:6" x14ac:dyDescent="0.25">
      <c r="F716" s="370"/>
    </row>
    <row r="717" spans="6:6" x14ac:dyDescent="0.25">
      <c r="F717" s="370"/>
    </row>
    <row r="718" spans="6:6" x14ac:dyDescent="0.25">
      <c r="F718" s="370"/>
    </row>
    <row r="719" spans="6:6" x14ac:dyDescent="0.25">
      <c r="F719" s="370"/>
    </row>
    <row r="720" spans="6:6" x14ac:dyDescent="0.25">
      <c r="F720" s="370"/>
    </row>
    <row r="721" spans="6:6" x14ac:dyDescent="0.25">
      <c r="F721" s="370"/>
    </row>
    <row r="722" spans="6:6" x14ac:dyDescent="0.25">
      <c r="F722" s="370"/>
    </row>
    <row r="723" spans="6:6" x14ac:dyDescent="0.25">
      <c r="F723" s="370"/>
    </row>
    <row r="724" spans="6:6" x14ac:dyDescent="0.25">
      <c r="F724" s="370"/>
    </row>
    <row r="725" spans="6:6" x14ac:dyDescent="0.25">
      <c r="F725" s="370"/>
    </row>
    <row r="726" spans="6:6" x14ac:dyDescent="0.25">
      <c r="F726" s="370"/>
    </row>
    <row r="727" spans="6:6" x14ac:dyDescent="0.25">
      <c r="F727" s="370"/>
    </row>
    <row r="728" spans="6:6" x14ac:dyDescent="0.25">
      <c r="F728" s="370"/>
    </row>
    <row r="729" spans="6:6" x14ac:dyDescent="0.25">
      <c r="F729" s="370"/>
    </row>
    <row r="730" spans="6:6" x14ac:dyDescent="0.25">
      <c r="F730" s="370"/>
    </row>
    <row r="731" spans="6:6" x14ac:dyDescent="0.25">
      <c r="F731" s="370"/>
    </row>
    <row r="732" spans="6:6" x14ac:dyDescent="0.25">
      <c r="F732" s="370"/>
    </row>
    <row r="733" spans="6:6" x14ac:dyDescent="0.25">
      <c r="F733" s="370"/>
    </row>
    <row r="734" spans="6:6" x14ac:dyDescent="0.25">
      <c r="F734" s="370"/>
    </row>
    <row r="735" spans="6:6" x14ac:dyDescent="0.25">
      <c r="F735" s="370"/>
    </row>
    <row r="736" spans="6:6" x14ac:dyDescent="0.25">
      <c r="F736" s="370"/>
    </row>
    <row r="737" spans="6:6" x14ac:dyDescent="0.25">
      <c r="F737" s="370"/>
    </row>
    <row r="738" spans="6:6" x14ac:dyDescent="0.25">
      <c r="F738" s="370"/>
    </row>
    <row r="739" spans="6:6" x14ac:dyDescent="0.25">
      <c r="F739" s="370"/>
    </row>
    <row r="740" spans="6:6" x14ac:dyDescent="0.25">
      <c r="F740" s="370"/>
    </row>
    <row r="741" spans="6:6" x14ac:dyDescent="0.25">
      <c r="F741" s="370"/>
    </row>
    <row r="742" spans="6:6" x14ac:dyDescent="0.25">
      <c r="F742" s="370"/>
    </row>
    <row r="743" spans="6:6" x14ac:dyDescent="0.25">
      <c r="F743" s="370"/>
    </row>
    <row r="744" spans="6:6" x14ac:dyDescent="0.25">
      <c r="F744" s="370"/>
    </row>
    <row r="745" spans="6:6" x14ac:dyDescent="0.25">
      <c r="F745" s="370"/>
    </row>
    <row r="746" spans="6:6" x14ac:dyDescent="0.25">
      <c r="F746" s="370"/>
    </row>
    <row r="747" spans="6:6" x14ac:dyDescent="0.25">
      <c r="F747" s="370"/>
    </row>
    <row r="748" spans="6:6" x14ac:dyDescent="0.25">
      <c r="F748" s="370"/>
    </row>
    <row r="749" spans="6:6" x14ac:dyDescent="0.25">
      <c r="F749" s="370"/>
    </row>
    <row r="750" spans="6:6" x14ac:dyDescent="0.25">
      <c r="F750" s="370"/>
    </row>
    <row r="751" spans="6:6" x14ac:dyDescent="0.25">
      <c r="F751" s="370"/>
    </row>
    <row r="752" spans="6:6" x14ac:dyDescent="0.25">
      <c r="F752" s="370"/>
    </row>
    <row r="753" spans="6:6" x14ac:dyDescent="0.25">
      <c r="F753" s="370"/>
    </row>
    <row r="754" spans="6:6" x14ac:dyDescent="0.25">
      <c r="F754" s="370"/>
    </row>
    <row r="755" spans="6:6" x14ac:dyDescent="0.25">
      <c r="F755" s="370"/>
    </row>
    <row r="756" spans="6:6" x14ac:dyDescent="0.25">
      <c r="F756" s="370"/>
    </row>
    <row r="757" spans="6:6" x14ac:dyDescent="0.25">
      <c r="F757" s="370"/>
    </row>
    <row r="758" spans="6:6" x14ac:dyDescent="0.25">
      <c r="F758" s="370"/>
    </row>
    <row r="759" spans="6:6" x14ac:dyDescent="0.25">
      <c r="F759" s="370"/>
    </row>
    <row r="760" spans="6:6" x14ac:dyDescent="0.25">
      <c r="F760" s="370"/>
    </row>
    <row r="761" spans="6:6" x14ac:dyDescent="0.25">
      <c r="F761" s="370"/>
    </row>
    <row r="762" spans="6:6" x14ac:dyDescent="0.25">
      <c r="F762" s="370"/>
    </row>
    <row r="763" spans="6:6" x14ac:dyDescent="0.25">
      <c r="F763" s="370"/>
    </row>
    <row r="764" spans="6:6" x14ac:dyDescent="0.25">
      <c r="F764" s="370"/>
    </row>
    <row r="765" spans="6:6" x14ac:dyDescent="0.25">
      <c r="F765" s="370"/>
    </row>
    <row r="766" spans="6:6" x14ac:dyDescent="0.25">
      <c r="F766" s="370"/>
    </row>
    <row r="767" spans="6:6" x14ac:dyDescent="0.25">
      <c r="F767" s="370"/>
    </row>
    <row r="768" spans="6:6" x14ac:dyDescent="0.25">
      <c r="F768" s="370"/>
    </row>
    <row r="769" spans="6:6" x14ac:dyDescent="0.25">
      <c r="F769" s="370"/>
    </row>
    <row r="770" spans="6:6" x14ac:dyDescent="0.25">
      <c r="F770" s="370"/>
    </row>
    <row r="771" spans="6:6" x14ac:dyDescent="0.25">
      <c r="F771" s="370"/>
    </row>
    <row r="772" spans="6:6" x14ac:dyDescent="0.25">
      <c r="F772" s="370"/>
    </row>
    <row r="773" spans="6:6" x14ac:dyDescent="0.25">
      <c r="F773" s="370"/>
    </row>
    <row r="774" spans="6:6" x14ac:dyDescent="0.25">
      <c r="F774" s="370"/>
    </row>
    <row r="775" spans="6:6" x14ac:dyDescent="0.25">
      <c r="F775" s="370"/>
    </row>
    <row r="776" spans="6:6" x14ac:dyDescent="0.25">
      <c r="F776" s="370"/>
    </row>
    <row r="777" spans="6:6" x14ac:dyDescent="0.25">
      <c r="F777" s="370"/>
    </row>
    <row r="778" spans="6:6" x14ac:dyDescent="0.25">
      <c r="F778" s="370"/>
    </row>
    <row r="779" spans="6:6" x14ac:dyDescent="0.25">
      <c r="F779" s="370"/>
    </row>
    <row r="780" spans="6:6" x14ac:dyDescent="0.25">
      <c r="F780" s="370"/>
    </row>
    <row r="781" spans="6:6" x14ac:dyDescent="0.25">
      <c r="F781" s="370"/>
    </row>
    <row r="782" spans="6:6" x14ac:dyDescent="0.25">
      <c r="F782" s="370"/>
    </row>
    <row r="783" spans="6:6" x14ac:dyDescent="0.25">
      <c r="F783" s="370"/>
    </row>
    <row r="784" spans="6:6" x14ac:dyDescent="0.25">
      <c r="F784" s="370"/>
    </row>
    <row r="785" spans="6:6" x14ac:dyDescent="0.25">
      <c r="F785" s="370"/>
    </row>
    <row r="786" spans="6:6" x14ac:dyDescent="0.25">
      <c r="F786" s="370"/>
    </row>
    <row r="787" spans="6:6" x14ac:dyDescent="0.25">
      <c r="F787" s="370"/>
    </row>
    <row r="788" spans="6:6" x14ac:dyDescent="0.25">
      <c r="F788" s="370"/>
    </row>
    <row r="789" spans="6:6" x14ac:dyDescent="0.25">
      <c r="F789" s="370"/>
    </row>
    <row r="790" spans="6:6" x14ac:dyDescent="0.25">
      <c r="F790" s="370"/>
    </row>
    <row r="791" spans="6:6" x14ac:dyDescent="0.25">
      <c r="F791" s="370"/>
    </row>
    <row r="792" spans="6:6" x14ac:dyDescent="0.25">
      <c r="F792" s="370"/>
    </row>
    <row r="793" spans="6:6" x14ac:dyDescent="0.25">
      <c r="F793" s="370"/>
    </row>
    <row r="794" spans="6:6" x14ac:dyDescent="0.25">
      <c r="F794" s="370"/>
    </row>
    <row r="795" spans="6:6" x14ac:dyDescent="0.25">
      <c r="F795" s="370"/>
    </row>
    <row r="796" spans="6:6" x14ac:dyDescent="0.25">
      <c r="F796" s="370"/>
    </row>
    <row r="797" spans="6:6" x14ac:dyDescent="0.25">
      <c r="F797" s="370"/>
    </row>
    <row r="798" spans="6:6" x14ac:dyDescent="0.25">
      <c r="F798" s="370"/>
    </row>
    <row r="799" spans="6:6" x14ac:dyDescent="0.25">
      <c r="F799" s="370"/>
    </row>
    <row r="800" spans="6:6" x14ac:dyDescent="0.25">
      <c r="F800" s="370"/>
    </row>
    <row r="801" spans="6:6" x14ac:dyDescent="0.25">
      <c r="F801" s="370"/>
    </row>
    <row r="802" spans="6:6" x14ac:dyDescent="0.25">
      <c r="F802" s="370"/>
    </row>
    <row r="803" spans="6:6" x14ac:dyDescent="0.25">
      <c r="F803" s="370"/>
    </row>
    <row r="804" spans="6:6" x14ac:dyDescent="0.25">
      <c r="F804" s="370"/>
    </row>
    <row r="805" spans="6:6" x14ac:dyDescent="0.25">
      <c r="F805" s="370"/>
    </row>
    <row r="806" spans="6:6" x14ac:dyDescent="0.25">
      <c r="F806" s="370"/>
    </row>
    <row r="807" spans="6:6" x14ac:dyDescent="0.25">
      <c r="F807" s="370"/>
    </row>
    <row r="808" spans="6:6" x14ac:dyDescent="0.25">
      <c r="F808" s="370"/>
    </row>
    <row r="809" spans="6:6" x14ac:dyDescent="0.25">
      <c r="F809" s="370"/>
    </row>
    <row r="810" spans="6:6" x14ac:dyDescent="0.25">
      <c r="F810" s="370"/>
    </row>
    <row r="811" spans="6:6" x14ac:dyDescent="0.25">
      <c r="F811" s="370"/>
    </row>
    <row r="812" spans="6:6" x14ac:dyDescent="0.25">
      <c r="F812" s="370"/>
    </row>
    <row r="813" spans="6:6" x14ac:dyDescent="0.25">
      <c r="F813" s="370"/>
    </row>
    <row r="814" spans="6:6" x14ac:dyDescent="0.25">
      <c r="F814" s="370"/>
    </row>
    <row r="815" spans="6:6" x14ac:dyDescent="0.25">
      <c r="F815" s="370"/>
    </row>
    <row r="816" spans="6:6" x14ac:dyDescent="0.25">
      <c r="F816" s="370"/>
    </row>
    <row r="817" spans="6:6" x14ac:dyDescent="0.25">
      <c r="F817" s="370"/>
    </row>
    <row r="818" spans="6:6" x14ac:dyDescent="0.25">
      <c r="F818" s="370"/>
    </row>
    <row r="819" spans="6:6" x14ac:dyDescent="0.25">
      <c r="F819" s="370"/>
    </row>
    <row r="820" spans="6:6" x14ac:dyDescent="0.25">
      <c r="F820" s="370"/>
    </row>
    <row r="821" spans="6:6" x14ac:dyDescent="0.25">
      <c r="F821" s="370"/>
    </row>
    <row r="822" spans="6:6" x14ac:dyDescent="0.25">
      <c r="F822" s="370"/>
    </row>
    <row r="823" spans="6:6" x14ac:dyDescent="0.25">
      <c r="F823" s="370"/>
    </row>
    <row r="824" spans="6:6" x14ac:dyDescent="0.25">
      <c r="F824" s="370"/>
    </row>
    <row r="825" spans="6:6" x14ac:dyDescent="0.25">
      <c r="F825" s="370"/>
    </row>
    <row r="826" spans="6:6" x14ac:dyDescent="0.25">
      <c r="F826" s="370"/>
    </row>
    <row r="827" spans="6:6" x14ac:dyDescent="0.25">
      <c r="F827" s="370"/>
    </row>
    <row r="828" spans="6:6" x14ac:dyDescent="0.25">
      <c r="F828" s="370"/>
    </row>
    <row r="829" spans="6:6" x14ac:dyDescent="0.25">
      <c r="F829" s="370"/>
    </row>
    <row r="830" spans="6:6" x14ac:dyDescent="0.25">
      <c r="F830" s="370"/>
    </row>
    <row r="831" spans="6:6" x14ac:dyDescent="0.25">
      <c r="F831" s="370"/>
    </row>
    <row r="832" spans="6:6" x14ac:dyDescent="0.25">
      <c r="F832" s="370"/>
    </row>
    <row r="833" spans="6:6" x14ac:dyDescent="0.25">
      <c r="F833" s="370"/>
    </row>
    <row r="834" spans="6:6" x14ac:dyDescent="0.25">
      <c r="F834" s="370"/>
    </row>
    <row r="835" spans="6:6" x14ac:dyDescent="0.25">
      <c r="F835" s="370"/>
    </row>
    <row r="836" spans="6:6" x14ac:dyDescent="0.25">
      <c r="F836" s="370"/>
    </row>
    <row r="837" spans="6:6" x14ac:dyDescent="0.25">
      <c r="F837" s="370"/>
    </row>
    <row r="838" spans="6:6" x14ac:dyDescent="0.25">
      <c r="F838" s="370"/>
    </row>
    <row r="839" spans="6:6" x14ac:dyDescent="0.25">
      <c r="F839" s="370"/>
    </row>
    <row r="840" spans="6:6" x14ac:dyDescent="0.25">
      <c r="F840" s="370"/>
    </row>
    <row r="841" spans="6:6" x14ac:dyDescent="0.25">
      <c r="F841" s="370"/>
    </row>
    <row r="842" spans="6:6" x14ac:dyDescent="0.25">
      <c r="F842" s="370"/>
    </row>
    <row r="843" spans="6:6" x14ac:dyDescent="0.25">
      <c r="F843" s="370"/>
    </row>
    <row r="844" spans="6:6" x14ac:dyDescent="0.25">
      <c r="F844" s="370"/>
    </row>
    <row r="845" spans="6:6" x14ac:dyDescent="0.25">
      <c r="F845" s="370"/>
    </row>
    <row r="846" spans="6:6" x14ac:dyDescent="0.25">
      <c r="F846" s="370"/>
    </row>
    <row r="847" spans="6:6" x14ac:dyDescent="0.25">
      <c r="F847" s="370"/>
    </row>
    <row r="848" spans="6:6" x14ac:dyDescent="0.25">
      <c r="F848" s="370"/>
    </row>
    <row r="849" spans="6:6" x14ac:dyDescent="0.25">
      <c r="F849" s="370"/>
    </row>
    <row r="850" spans="6:6" x14ac:dyDescent="0.25">
      <c r="F850" s="370"/>
    </row>
    <row r="851" spans="6:6" x14ac:dyDescent="0.25">
      <c r="F851" s="370"/>
    </row>
    <row r="852" spans="6:6" x14ac:dyDescent="0.25">
      <c r="F852" s="370"/>
    </row>
    <row r="853" spans="6:6" x14ac:dyDescent="0.25">
      <c r="F853" s="370"/>
    </row>
    <row r="854" spans="6:6" x14ac:dyDescent="0.25">
      <c r="F854" s="370"/>
    </row>
    <row r="855" spans="6:6" x14ac:dyDescent="0.25">
      <c r="F855" s="370"/>
    </row>
    <row r="856" spans="6:6" x14ac:dyDescent="0.25">
      <c r="F856" s="370"/>
    </row>
    <row r="857" spans="6:6" x14ac:dyDescent="0.25">
      <c r="F857" s="370"/>
    </row>
    <row r="858" spans="6:6" x14ac:dyDescent="0.25">
      <c r="F858" s="370"/>
    </row>
    <row r="859" spans="6:6" x14ac:dyDescent="0.25">
      <c r="F859" s="370"/>
    </row>
    <row r="860" spans="6:6" x14ac:dyDescent="0.25">
      <c r="F860" s="370"/>
    </row>
    <row r="861" spans="6:6" x14ac:dyDescent="0.25">
      <c r="F861" s="370"/>
    </row>
    <row r="862" spans="6:6" x14ac:dyDescent="0.25">
      <c r="F862" s="370"/>
    </row>
    <row r="863" spans="6:6" x14ac:dyDescent="0.25">
      <c r="F863" s="370"/>
    </row>
    <row r="864" spans="6:6" x14ac:dyDescent="0.25">
      <c r="F864" s="370"/>
    </row>
    <row r="865" spans="6:6" x14ac:dyDescent="0.25">
      <c r="F865" s="370"/>
    </row>
    <row r="866" spans="6:6" x14ac:dyDescent="0.25">
      <c r="F866" s="370"/>
    </row>
    <row r="867" spans="6:6" x14ac:dyDescent="0.25">
      <c r="F867" s="370"/>
    </row>
    <row r="868" spans="6:6" x14ac:dyDescent="0.25">
      <c r="F868" s="370"/>
    </row>
    <row r="869" spans="6:6" x14ac:dyDescent="0.25">
      <c r="F869" s="370"/>
    </row>
    <row r="870" spans="6:6" x14ac:dyDescent="0.25">
      <c r="F870" s="370"/>
    </row>
    <row r="871" spans="6:6" x14ac:dyDescent="0.25">
      <c r="F871" s="370"/>
    </row>
    <row r="872" spans="6:6" x14ac:dyDescent="0.25">
      <c r="F872" s="370"/>
    </row>
    <row r="873" spans="6:6" x14ac:dyDescent="0.25">
      <c r="F873" s="370"/>
    </row>
    <row r="874" spans="6:6" x14ac:dyDescent="0.25">
      <c r="F874" s="370"/>
    </row>
    <row r="875" spans="6:6" x14ac:dyDescent="0.25">
      <c r="F875" s="370"/>
    </row>
    <row r="876" spans="6:6" x14ac:dyDescent="0.25">
      <c r="F876" s="370"/>
    </row>
    <row r="877" spans="6:6" x14ac:dyDescent="0.25">
      <c r="F877" s="370"/>
    </row>
    <row r="878" spans="6:6" x14ac:dyDescent="0.25">
      <c r="F878" s="370"/>
    </row>
    <row r="879" spans="6:6" x14ac:dyDescent="0.25">
      <c r="F879" s="370"/>
    </row>
    <row r="880" spans="6:6" x14ac:dyDescent="0.25">
      <c r="F880" s="370"/>
    </row>
    <row r="881" spans="6:6" x14ac:dyDescent="0.25">
      <c r="F881" s="370"/>
    </row>
    <row r="882" spans="6:6" x14ac:dyDescent="0.25">
      <c r="F882" s="370"/>
    </row>
    <row r="883" spans="6:6" x14ac:dyDescent="0.25">
      <c r="F883" s="370"/>
    </row>
    <row r="884" spans="6:6" x14ac:dyDescent="0.25">
      <c r="F884" s="370"/>
    </row>
    <row r="885" spans="6:6" x14ac:dyDescent="0.25">
      <c r="F885" s="370"/>
    </row>
    <row r="886" spans="6:6" x14ac:dyDescent="0.25">
      <c r="F886" s="370"/>
    </row>
    <row r="887" spans="6:6" x14ac:dyDescent="0.25">
      <c r="F887" s="370"/>
    </row>
    <row r="888" spans="6:6" x14ac:dyDescent="0.25">
      <c r="F888" s="370"/>
    </row>
    <row r="889" spans="6:6" x14ac:dyDescent="0.25">
      <c r="F889" s="370"/>
    </row>
    <row r="890" spans="6:6" x14ac:dyDescent="0.25">
      <c r="F890" s="370"/>
    </row>
    <row r="891" spans="6:6" x14ac:dyDescent="0.25">
      <c r="F891" s="370"/>
    </row>
    <row r="892" spans="6:6" x14ac:dyDescent="0.25">
      <c r="F892" s="370"/>
    </row>
    <row r="893" spans="6:6" x14ac:dyDescent="0.25">
      <c r="F893" s="370"/>
    </row>
    <row r="894" spans="6:6" x14ac:dyDescent="0.25">
      <c r="F894" s="370"/>
    </row>
    <row r="895" spans="6:6" x14ac:dyDescent="0.25">
      <c r="F895" s="370"/>
    </row>
    <row r="896" spans="6:6" x14ac:dyDescent="0.25">
      <c r="F896" s="370"/>
    </row>
    <row r="897" spans="6:6" x14ac:dyDescent="0.25">
      <c r="F897" s="370"/>
    </row>
    <row r="898" spans="6:6" x14ac:dyDescent="0.25">
      <c r="F898" s="370"/>
    </row>
    <row r="899" spans="6:6" x14ac:dyDescent="0.25">
      <c r="F899" s="370"/>
    </row>
    <row r="900" spans="6:6" x14ac:dyDescent="0.25">
      <c r="F900" s="370"/>
    </row>
    <row r="901" spans="6:6" x14ac:dyDescent="0.25">
      <c r="F901" s="370"/>
    </row>
    <row r="902" spans="6:6" x14ac:dyDescent="0.25">
      <c r="F902" s="370"/>
    </row>
    <row r="903" spans="6:6" x14ac:dyDescent="0.25">
      <c r="F903" s="370"/>
    </row>
    <row r="904" spans="6:6" x14ac:dyDescent="0.25">
      <c r="F904" s="370"/>
    </row>
    <row r="905" spans="6:6" x14ac:dyDescent="0.25">
      <c r="F905" s="370"/>
    </row>
    <row r="906" spans="6:6" x14ac:dyDescent="0.25">
      <c r="F906" s="370"/>
    </row>
    <row r="907" spans="6:6" x14ac:dyDescent="0.25">
      <c r="F907" s="370"/>
    </row>
    <row r="908" spans="6:6" x14ac:dyDescent="0.25">
      <c r="F908" s="370"/>
    </row>
    <row r="909" spans="6:6" x14ac:dyDescent="0.25">
      <c r="F909" s="370"/>
    </row>
    <row r="910" spans="6:6" x14ac:dyDescent="0.25">
      <c r="F910" s="370"/>
    </row>
    <row r="911" spans="6:6" x14ac:dyDescent="0.25">
      <c r="F911" s="370"/>
    </row>
    <row r="912" spans="6:6" x14ac:dyDescent="0.25">
      <c r="F912" s="370"/>
    </row>
    <row r="913" spans="6:6" x14ac:dyDescent="0.25">
      <c r="F913" s="370"/>
    </row>
    <row r="914" spans="6:6" x14ac:dyDescent="0.25">
      <c r="F914" s="370"/>
    </row>
    <row r="915" spans="6:6" x14ac:dyDescent="0.25">
      <c r="F915" s="370"/>
    </row>
    <row r="916" spans="6:6" x14ac:dyDescent="0.25">
      <c r="F916" s="370"/>
    </row>
    <row r="917" spans="6:6" x14ac:dyDescent="0.25">
      <c r="F917" s="370"/>
    </row>
    <row r="918" spans="6:6" x14ac:dyDescent="0.25">
      <c r="F918" s="370"/>
    </row>
    <row r="919" spans="6:6" x14ac:dyDescent="0.25">
      <c r="F919" s="370"/>
    </row>
    <row r="920" spans="6:6" x14ac:dyDescent="0.25">
      <c r="F920" s="370"/>
    </row>
    <row r="921" spans="6:6" x14ac:dyDescent="0.25">
      <c r="F921" s="370"/>
    </row>
    <row r="922" spans="6:6" x14ac:dyDescent="0.25">
      <c r="F922" s="370"/>
    </row>
    <row r="923" spans="6:6" x14ac:dyDescent="0.25">
      <c r="F923" s="370"/>
    </row>
    <row r="924" spans="6:6" x14ac:dyDescent="0.25">
      <c r="F924" s="370"/>
    </row>
    <row r="925" spans="6:6" x14ac:dyDescent="0.25">
      <c r="F925" s="370"/>
    </row>
    <row r="926" spans="6:6" x14ac:dyDescent="0.25">
      <c r="F926" s="370"/>
    </row>
    <row r="927" spans="6:6" x14ac:dyDescent="0.25">
      <c r="F927" s="370"/>
    </row>
    <row r="928" spans="6:6" x14ac:dyDescent="0.25">
      <c r="F928" s="370"/>
    </row>
    <row r="929" spans="6:6" x14ac:dyDescent="0.25">
      <c r="F929" s="370"/>
    </row>
    <row r="930" spans="6:6" x14ac:dyDescent="0.25">
      <c r="F930" s="370"/>
    </row>
    <row r="931" spans="6:6" x14ac:dyDescent="0.25">
      <c r="F931" s="370"/>
    </row>
    <row r="932" spans="6:6" x14ac:dyDescent="0.25">
      <c r="F932" s="370"/>
    </row>
    <row r="933" spans="6:6" x14ac:dyDescent="0.25">
      <c r="F933" s="370"/>
    </row>
    <row r="934" spans="6:6" x14ac:dyDescent="0.25">
      <c r="F934" s="370"/>
    </row>
    <row r="935" spans="6:6" x14ac:dyDescent="0.25">
      <c r="F935" s="370"/>
    </row>
    <row r="936" spans="6:6" x14ac:dyDescent="0.25">
      <c r="F936" s="370"/>
    </row>
    <row r="937" spans="6:6" x14ac:dyDescent="0.25">
      <c r="F937" s="370"/>
    </row>
    <row r="938" spans="6:6" x14ac:dyDescent="0.25">
      <c r="F938" s="370"/>
    </row>
    <row r="939" spans="6:6" x14ac:dyDescent="0.25">
      <c r="F939" s="370"/>
    </row>
    <row r="940" spans="6:6" x14ac:dyDescent="0.25">
      <c r="F940" s="370"/>
    </row>
    <row r="941" spans="6:6" x14ac:dyDescent="0.25">
      <c r="F941" s="370"/>
    </row>
    <row r="942" spans="6:6" x14ac:dyDescent="0.25">
      <c r="F942" s="370"/>
    </row>
    <row r="943" spans="6:6" x14ac:dyDescent="0.25">
      <c r="F943" s="370"/>
    </row>
    <row r="944" spans="6:6" x14ac:dyDescent="0.25">
      <c r="F944" s="370"/>
    </row>
    <row r="945" spans="6:6" x14ac:dyDescent="0.25">
      <c r="F945" s="370"/>
    </row>
    <row r="946" spans="6:6" x14ac:dyDescent="0.25">
      <c r="F946" s="370"/>
    </row>
    <row r="947" spans="6:6" x14ac:dyDescent="0.25">
      <c r="F947" s="370"/>
    </row>
    <row r="948" spans="6:6" x14ac:dyDescent="0.25">
      <c r="F948" s="370"/>
    </row>
    <row r="949" spans="6:6" x14ac:dyDescent="0.25">
      <c r="F949" s="370"/>
    </row>
    <row r="950" spans="6:6" x14ac:dyDescent="0.25">
      <c r="F950" s="370"/>
    </row>
    <row r="951" spans="6:6" x14ac:dyDescent="0.25">
      <c r="F951" s="370"/>
    </row>
    <row r="952" spans="6:6" x14ac:dyDescent="0.25">
      <c r="F952" s="370"/>
    </row>
    <row r="953" spans="6:6" x14ac:dyDescent="0.25">
      <c r="F953" s="370"/>
    </row>
    <row r="954" spans="6:6" x14ac:dyDescent="0.25">
      <c r="F954" s="370"/>
    </row>
    <row r="955" spans="6:6" x14ac:dyDescent="0.25">
      <c r="F955" s="370"/>
    </row>
    <row r="956" spans="6:6" x14ac:dyDescent="0.25">
      <c r="F956" s="370"/>
    </row>
    <row r="957" spans="6:6" x14ac:dyDescent="0.25">
      <c r="F957" s="370"/>
    </row>
    <row r="958" spans="6:6" x14ac:dyDescent="0.25">
      <c r="F958" s="370"/>
    </row>
    <row r="959" spans="6:6" x14ac:dyDescent="0.25">
      <c r="F959" s="370"/>
    </row>
    <row r="960" spans="6:6" x14ac:dyDescent="0.25">
      <c r="F960" s="370"/>
    </row>
    <row r="961" spans="6:6" x14ac:dyDescent="0.25">
      <c r="F961" s="370"/>
    </row>
    <row r="962" spans="6:6" x14ac:dyDescent="0.25">
      <c r="F962" s="370"/>
    </row>
    <row r="963" spans="6:6" x14ac:dyDescent="0.25">
      <c r="F963" s="370"/>
    </row>
    <row r="964" spans="6:6" x14ac:dyDescent="0.25">
      <c r="F964" s="370"/>
    </row>
    <row r="965" spans="6:6" x14ac:dyDescent="0.25">
      <c r="F965" s="370"/>
    </row>
    <row r="966" spans="6:6" x14ac:dyDescent="0.25">
      <c r="F966" s="370"/>
    </row>
    <row r="967" spans="6:6" x14ac:dyDescent="0.25">
      <c r="F967" s="370"/>
    </row>
    <row r="968" spans="6:6" x14ac:dyDescent="0.25">
      <c r="F968" s="370"/>
    </row>
    <row r="969" spans="6:6" x14ac:dyDescent="0.25">
      <c r="F969" s="370"/>
    </row>
    <row r="970" spans="6:6" x14ac:dyDescent="0.25">
      <c r="F970" s="370"/>
    </row>
    <row r="971" spans="6:6" x14ac:dyDescent="0.25">
      <c r="F971" s="370"/>
    </row>
    <row r="972" spans="6:6" x14ac:dyDescent="0.25">
      <c r="F972" s="370"/>
    </row>
    <row r="973" spans="6:6" x14ac:dyDescent="0.25">
      <c r="F973" s="370"/>
    </row>
    <row r="974" spans="6:6" x14ac:dyDescent="0.25">
      <c r="F974" s="370"/>
    </row>
    <row r="975" spans="6:6" x14ac:dyDescent="0.25">
      <c r="F975" s="370"/>
    </row>
    <row r="976" spans="6:6" x14ac:dyDescent="0.25">
      <c r="F976" s="370"/>
    </row>
    <row r="977" spans="6:6" x14ac:dyDescent="0.25">
      <c r="F977" s="370"/>
    </row>
    <row r="978" spans="6:6" x14ac:dyDescent="0.25">
      <c r="F978" s="370"/>
    </row>
    <row r="979" spans="6:6" x14ac:dyDescent="0.25">
      <c r="F979" s="370"/>
    </row>
    <row r="980" spans="6:6" x14ac:dyDescent="0.25">
      <c r="F980" s="370"/>
    </row>
    <row r="981" spans="6:6" x14ac:dyDescent="0.25">
      <c r="F981" s="370"/>
    </row>
    <row r="982" spans="6:6" x14ac:dyDescent="0.25">
      <c r="F982" s="370"/>
    </row>
    <row r="983" spans="6:6" x14ac:dyDescent="0.25">
      <c r="F983" s="370"/>
    </row>
    <row r="984" spans="6:6" x14ac:dyDescent="0.25">
      <c r="F984" s="370"/>
    </row>
    <row r="985" spans="6:6" x14ac:dyDescent="0.25">
      <c r="F985" s="370"/>
    </row>
    <row r="986" spans="6:6" x14ac:dyDescent="0.25">
      <c r="F986" s="370"/>
    </row>
    <row r="987" spans="6:6" x14ac:dyDescent="0.25">
      <c r="F987" s="370"/>
    </row>
    <row r="988" spans="6:6" x14ac:dyDescent="0.25">
      <c r="F988" s="370"/>
    </row>
    <row r="989" spans="6:6" x14ac:dyDescent="0.25">
      <c r="F989" s="370"/>
    </row>
    <row r="990" spans="6:6" x14ac:dyDescent="0.25">
      <c r="F990" s="370"/>
    </row>
    <row r="991" spans="6:6" x14ac:dyDescent="0.25">
      <c r="F991" s="370"/>
    </row>
    <row r="992" spans="6:6" x14ac:dyDescent="0.25">
      <c r="F992" s="370"/>
    </row>
    <row r="993" spans="6:6" x14ac:dyDescent="0.25">
      <c r="F993" s="370"/>
    </row>
    <row r="994" spans="6:6" x14ac:dyDescent="0.25">
      <c r="F994" s="370"/>
    </row>
    <row r="995" spans="6:6" x14ac:dyDescent="0.25">
      <c r="F995" s="370"/>
    </row>
    <row r="996" spans="6:6" x14ac:dyDescent="0.25">
      <c r="F996" s="370"/>
    </row>
    <row r="997" spans="6:6" x14ac:dyDescent="0.25">
      <c r="F997" s="370"/>
    </row>
    <row r="998" spans="6:6" x14ac:dyDescent="0.25">
      <c r="F998" s="370"/>
    </row>
    <row r="999" spans="6:6" x14ac:dyDescent="0.25">
      <c r="F999" s="370"/>
    </row>
    <row r="1000" spans="6:6" x14ac:dyDescent="0.25">
      <c r="F1000" s="370"/>
    </row>
    <row r="1001" spans="6:6" x14ac:dyDescent="0.25">
      <c r="F1001" s="370"/>
    </row>
    <row r="1002" spans="6:6" x14ac:dyDescent="0.25">
      <c r="F1002" s="370"/>
    </row>
    <row r="1003" spans="6:6" x14ac:dyDescent="0.25">
      <c r="F1003" s="370"/>
    </row>
    <row r="1004" spans="6:6" x14ac:dyDescent="0.25">
      <c r="F1004" s="370"/>
    </row>
    <row r="1005" spans="6:6" x14ac:dyDescent="0.25">
      <c r="F1005" s="370"/>
    </row>
    <row r="1006" spans="6:6" x14ac:dyDescent="0.25">
      <c r="F1006" s="370"/>
    </row>
    <row r="1007" spans="6:6" x14ac:dyDescent="0.25">
      <c r="F1007" s="370"/>
    </row>
    <row r="1008" spans="6:6" x14ac:dyDescent="0.25">
      <c r="F1008" s="370"/>
    </row>
    <row r="1009" spans="6:6" x14ac:dyDescent="0.25">
      <c r="F1009" s="370"/>
    </row>
    <row r="1010" spans="6:6" x14ac:dyDescent="0.25">
      <c r="F1010" s="370"/>
    </row>
    <row r="1011" spans="6:6" x14ac:dyDescent="0.25">
      <c r="F1011" s="370"/>
    </row>
    <row r="1012" spans="6:6" x14ac:dyDescent="0.25">
      <c r="F1012" s="370"/>
    </row>
    <row r="1013" spans="6:6" x14ac:dyDescent="0.25">
      <c r="F1013" s="370"/>
    </row>
    <row r="1014" spans="6:6" x14ac:dyDescent="0.25">
      <c r="F1014" s="370"/>
    </row>
    <row r="1015" spans="6:6" x14ac:dyDescent="0.25">
      <c r="F1015" s="370"/>
    </row>
    <row r="1016" spans="6:6" x14ac:dyDescent="0.25">
      <c r="F1016" s="370"/>
    </row>
    <row r="1017" spans="6:6" x14ac:dyDescent="0.25">
      <c r="F1017" s="370"/>
    </row>
    <row r="1018" spans="6:6" x14ac:dyDescent="0.25">
      <c r="F1018" s="370"/>
    </row>
    <row r="1019" spans="6:6" x14ac:dyDescent="0.25">
      <c r="F1019" s="370"/>
    </row>
    <row r="1020" spans="6:6" x14ac:dyDescent="0.25">
      <c r="F1020" s="370"/>
    </row>
    <row r="1021" spans="6:6" x14ac:dyDescent="0.25">
      <c r="F1021" s="370"/>
    </row>
    <row r="1022" spans="6:6" x14ac:dyDescent="0.25">
      <c r="F1022" s="370"/>
    </row>
    <row r="1023" spans="6:6" x14ac:dyDescent="0.25">
      <c r="F1023" s="370"/>
    </row>
    <row r="1024" spans="6:6" x14ac:dyDescent="0.25">
      <c r="F1024" s="370"/>
    </row>
    <row r="1025" spans="6:6" x14ac:dyDescent="0.25">
      <c r="F1025" s="370"/>
    </row>
    <row r="1026" spans="6:6" x14ac:dyDescent="0.25">
      <c r="F1026" s="370"/>
    </row>
    <row r="1027" spans="6:6" x14ac:dyDescent="0.25">
      <c r="F1027" s="370"/>
    </row>
    <row r="1028" spans="6:6" x14ac:dyDescent="0.25">
      <c r="F1028" s="370"/>
    </row>
    <row r="1029" spans="6:6" x14ac:dyDescent="0.25">
      <c r="F1029" s="370"/>
    </row>
    <row r="1030" spans="6:6" x14ac:dyDescent="0.25">
      <c r="F1030" s="370"/>
    </row>
    <row r="1031" spans="6:6" x14ac:dyDescent="0.25">
      <c r="F1031" s="370"/>
    </row>
    <row r="1032" spans="6:6" x14ac:dyDescent="0.25">
      <c r="F1032" s="370"/>
    </row>
    <row r="1033" spans="6:6" x14ac:dyDescent="0.25">
      <c r="F1033" s="370"/>
    </row>
    <row r="1034" spans="6:6" x14ac:dyDescent="0.25">
      <c r="F1034" s="370"/>
    </row>
    <row r="1035" spans="6:6" x14ac:dyDescent="0.25">
      <c r="F1035" s="370"/>
    </row>
    <row r="1036" spans="6:6" x14ac:dyDescent="0.25">
      <c r="F1036" s="370"/>
    </row>
    <row r="1037" spans="6:6" x14ac:dyDescent="0.25">
      <c r="F1037" s="370"/>
    </row>
    <row r="1038" spans="6:6" x14ac:dyDescent="0.25">
      <c r="F1038" s="370"/>
    </row>
    <row r="1039" spans="6:6" x14ac:dyDescent="0.25">
      <c r="F1039" s="370"/>
    </row>
    <row r="1040" spans="6:6" x14ac:dyDescent="0.25">
      <c r="F1040" s="370"/>
    </row>
    <row r="1041" spans="6:6" x14ac:dyDescent="0.25">
      <c r="F1041" s="370"/>
    </row>
    <row r="1042" spans="6:6" x14ac:dyDescent="0.25">
      <c r="F1042" s="370"/>
    </row>
    <row r="1043" spans="6:6" x14ac:dyDescent="0.25">
      <c r="F1043" s="370"/>
    </row>
    <row r="1044" spans="6:6" x14ac:dyDescent="0.25">
      <c r="F1044" s="370"/>
    </row>
    <row r="1045" spans="6:6" x14ac:dyDescent="0.25">
      <c r="F1045" s="370"/>
    </row>
    <row r="1046" spans="6:6" x14ac:dyDescent="0.25">
      <c r="F1046" s="370"/>
    </row>
    <row r="1047" spans="6:6" x14ac:dyDescent="0.25">
      <c r="F1047" s="370"/>
    </row>
    <row r="1048" spans="6:6" x14ac:dyDescent="0.25">
      <c r="F1048" s="370"/>
    </row>
    <row r="1049" spans="6:6" x14ac:dyDescent="0.25">
      <c r="F1049" s="370"/>
    </row>
    <row r="1050" spans="6:6" x14ac:dyDescent="0.25">
      <c r="F1050" s="370"/>
    </row>
    <row r="1051" spans="6:6" x14ac:dyDescent="0.25">
      <c r="F1051" s="370"/>
    </row>
    <row r="1052" spans="6:6" x14ac:dyDescent="0.25">
      <c r="F1052" s="370"/>
    </row>
    <row r="1053" spans="6:6" x14ac:dyDescent="0.25">
      <c r="F1053" s="370"/>
    </row>
    <row r="1054" spans="6:6" x14ac:dyDescent="0.25">
      <c r="F1054" s="370"/>
    </row>
    <row r="1055" spans="6:6" x14ac:dyDescent="0.25">
      <c r="F1055" s="370"/>
    </row>
    <row r="1056" spans="6:6" x14ac:dyDescent="0.25">
      <c r="F1056" s="370"/>
    </row>
    <row r="1057" spans="6:6" x14ac:dyDescent="0.25">
      <c r="F1057" s="370"/>
    </row>
    <row r="1058" spans="6:6" x14ac:dyDescent="0.25">
      <c r="F1058" s="370"/>
    </row>
    <row r="1059" spans="6:6" x14ac:dyDescent="0.25">
      <c r="F1059" s="370"/>
    </row>
    <row r="1060" spans="6:6" x14ac:dyDescent="0.25">
      <c r="F1060" s="370"/>
    </row>
    <row r="1061" spans="6:6" x14ac:dyDescent="0.25">
      <c r="F1061" s="370"/>
    </row>
    <row r="1062" spans="6:6" x14ac:dyDescent="0.25">
      <c r="F1062" s="370"/>
    </row>
    <row r="1063" spans="6:6" x14ac:dyDescent="0.25">
      <c r="F1063" s="370"/>
    </row>
    <row r="1064" spans="6:6" x14ac:dyDescent="0.25">
      <c r="F1064" s="370"/>
    </row>
    <row r="1065" spans="6:6" x14ac:dyDescent="0.25">
      <c r="F1065" s="370"/>
    </row>
    <row r="1066" spans="6:6" x14ac:dyDescent="0.25">
      <c r="F1066" s="370"/>
    </row>
    <row r="1067" spans="6:6" x14ac:dyDescent="0.25">
      <c r="F1067" s="370"/>
    </row>
    <row r="1068" spans="6:6" x14ac:dyDescent="0.25">
      <c r="F1068" s="370"/>
    </row>
    <row r="1069" spans="6:6" x14ac:dyDescent="0.25">
      <c r="F1069" s="370"/>
    </row>
    <row r="1070" spans="6:6" x14ac:dyDescent="0.25">
      <c r="F1070" s="370"/>
    </row>
    <row r="1071" spans="6:6" x14ac:dyDescent="0.25">
      <c r="F1071" s="370"/>
    </row>
    <row r="1072" spans="6:6" x14ac:dyDescent="0.25">
      <c r="F1072" s="370"/>
    </row>
    <row r="1073" spans="6:6" x14ac:dyDescent="0.25">
      <c r="F1073" s="370"/>
    </row>
    <row r="1074" spans="6:6" x14ac:dyDescent="0.25">
      <c r="F1074" s="370"/>
    </row>
    <row r="1075" spans="6:6" x14ac:dyDescent="0.25">
      <c r="F1075" s="370"/>
    </row>
    <row r="1076" spans="6:6" x14ac:dyDescent="0.25">
      <c r="F1076" s="370"/>
    </row>
    <row r="1077" spans="6:6" x14ac:dyDescent="0.25">
      <c r="F1077" s="370"/>
    </row>
    <row r="1078" spans="6:6" x14ac:dyDescent="0.25">
      <c r="F1078" s="370"/>
    </row>
    <row r="1079" spans="6:6" x14ac:dyDescent="0.25">
      <c r="F1079" s="370"/>
    </row>
    <row r="1080" spans="6:6" x14ac:dyDescent="0.25">
      <c r="F1080" s="370"/>
    </row>
    <row r="1081" spans="6:6" x14ac:dyDescent="0.25">
      <c r="F1081" s="370"/>
    </row>
    <row r="1082" spans="6:6" x14ac:dyDescent="0.25">
      <c r="F1082" s="370"/>
    </row>
    <row r="1083" spans="6:6" x14ac:dyDescent="0.25">
      <c r="F1083" s="370"/>
    </row>
    <row r="1084" spans="6:6" x14ac:dyDescent="0.25">
      <c r="F1084" s="370"/>
    </row>
    <row r="1085" spans="6:6" x14ac:dyDescent="0.25">
      <c r="F1085" s="370"/>
    </row>
    <row r="1086" spans="6:6" x14ac:dyDescent="0.25">
      <c r="F1086" s="370"/>
    </row>
    <row r="1087" spans="6:6" x14ac:dyDescent="0.25">
      <c r="F1087" s="370"/>
    </row>
    <row r="1088" spans="6:6" x14ac:dyDescent="0.25">
      <c r="F1088" s="370"/>
    </row>
    <row r="1089" spans="6:6" x14ac:dyDescent="0.25">
      <c r="F1089" s="370"/>
    </row>
    <row r="1090" spans="6:6" x14ac:dyDescent="0.25">
      <c r="F1090" s="370"/>
    </row>
    <row r="1091" spans="6:6" x14ac:dyDescent="0.25">
      <c r="F1091" s="370"/>
    </row>
    <row r="1092" spans="6:6" x14ac:dyDescent="0.25">
      <c r="F1092" s="370"/>
    </row>
    <row r="1093" spans="6:6" x14ac:dyDescent="0.25">
      <c r="F1093" s="370"/>
    </row>
    <row r="1094" spans="6:6" x14ac:dyDescent="0.25">
      <c r="F1094" s="370"/>
    </row>
    <row r="1095" spans="6:6" x14ac:dyDescent="0.25">
      <c r="F1095" s="370"/>
    </row>
    <row r="1096" spans="6:6" x14ac:dyDescent="0.25">
      <c r="F1096" s="370"/>
    </row>
    <row r="1097" spans="6:6" x14ac:dyDescent="0.25">
      <c r="F1097" s="370"/>
    </row>
    <row r="1098" spans="6:6" x14ac:dyDescent="0.25">
      <c r="F1098" s="370"/>
    </row>
    <row r="1099" spans="6:6" x14ac:dyDescent="0.25">
      <c r="F1099" s="370"/>
    </row>
    <row r="1100" spans="6:6" x14ac:dyDescent="0.25">
      <c r="F1100" s="370"/>
    </row>
    <row r="1101" spans="6:6" x14ac:dyDescent="0.25">
      <c r="F1101" s="370"/>
    </row>
    <row r="1102" spans="6:6" x14ac:dyDescent="0.25">
      <c r="F1102" s="370"/>
    </row>
    <row r="1103" spans="6:6" x14ac:dyDescent="0.25">
      <c r="F1103" s="370"/>
    </row>
    <row r="1104" spans="6:6" x14ac:dyDescent="0.25">
      <c r="F1104" s="370"/>
    </row>
    <row r="1105" spans="6:6" x14ac:dyDescent="0.25">
      <c r="F1105" s="370"/>
    </row>
    <row r="1106" spans="6:6" x14ac:dyDescent="0.25">
      <c r="F1106" s="370"/>
    </row>
    <row r="1107" spans="6:6" x14ac:dyDescent="0.25">
      <c r="F1107" s="370"/>
    </row>
    <row r="1108" spans="6:6" x14ac:dyDescent="0.25">
      <c r="F1108" s="370"/>
    </row>
    <row r="1109" spans="6:6" x14ac:dyDescent="0.25">
      <c r="F1109" s="370"/>
    </row>
    <row r="1110" spans="6:6" x14ac:dyDescent="0.25">
      <c r="F1110" s="370"/>
    </row>
    <row r="1111" spans="6:6" x14ac:dyDescent="0.25">
      <c r="F1111" s="370"/>
    </row>
    <row r="1112" spans="6:6" x14ac:dyDescent="0.25">
      <c r="F1112" s="370"/>
    </row>
    <row r="1113" spans="6:6" x14ac:dyDescent="0.25">
      <c r="F1113" s="370"/>
    </row>
    <row r="1114" spans="6:6" x14ac:dyDescent="0.25">
      <c r="F1114" s="370"/>
    </row>
    <row r="1115" spans="6:6" x14ac:dyDescent="0.25">
      <c r="F1115" s="370"/>
    </row>
    <row r="1116" spans="6:6" x14ac:dyDescent="0.25">
      <c r="F1116" s="370"/>
    </row>
    <row r="1117" spans="6:6" x14ac:dyDescent="0.25">
      <c r="F1117" s="370"/>
    </row>
    <row r="1118" spans="6:6" x14ac:dyDescent="0.25">
      <c r="F1118" s="370"/>
    </row>
    <row r="1119" spans="6:6" x14ac:dyDescent="0.25">
      <c r="F1119" s="370"/>
    </row>
    <row r="1120" spans="6:6" x14ac:dyDescent="0.25">
      <c r="F1120" s="370"/>
    </row>
    <row r="1121" spans="6:6" x14ac:dyDescent="0.25">
      <c r="F1121" s="370"/>
    </row>
    <row r="1122" spans="6:6" x14ac:dyDescent="0.25">
      <c r="F1122" s="370"/>
    </row>
    <row r="1123" spans="6:6" x14ac:dyDescent="0.25">
      <c r="F1123" s="370"/>
    </row>
    <row r="1124" spans="6:6" x14ac:dyDescent="0.25">
      <c r="F1124" s="370"/>
    </row>
    <row r="1125" spans="6:6" x14ac:dyDescent="0.25">
      <c r="F1125" s="370"/>
    </row>
    <row r="1126" spans="6:6" x14ac:dyDescent="0.25">
      <c r="F1126" s="370"/>
    </row>
    <row r="1127" spans="6:6" x14ac:dyDescent="0.25">
      <c r="F1127" s="370"/>
    </row>
    <row r="1128" spans="6:6" x14ac:dyDescent="0.25">
      <c r="F1128" s="370"/>
    </row>
    <row r="1129" spans="6:6" x14ac:dyDescent="0.25">
      <c r="F1129" s="370"/>
    </row>
    <row r="1130" spans="6:6" x14ac:dyDescent="0.25">
      <c r="F1130" s="370"/>
    </row>
    <row r="1131" spans="6:6" x14ac:dyDescent="0.25">
      <c r="F1131" s="370"/>
    </row>
    <row r="1132" spans="6:6" x14ac:dyDescent="0.25">
      <c r="F1132" s="370"/>
    </row>
    <row r="1133" spans="6:6" x14ac:dyDescent="0.25">
      <c r="F1133" s="370"/>
    </row>
    <row r="1134" spans="6:6" x14ac:dyDescent="0.25">
      <c r="F1134" s="370"/>
    </row>
    <row r="1135" spans="6:6" x14ac:dyDescent="0.25">
      <c r="F1135" s="370"/>
    </row>
    <row r="1136" spans="6:6" x14ac:dyDescent="0.25">
      <c r="F1136" s="370"/>
    </row>
    <row r="1137" spans="6:6" x14ac:dyDescent="0.25">
      <c r="F1137" s="370"/>
    </row>
    <row r="1138" spans="6:6" x14ac:dyDescent="0.25">
      <c r="F1138" s="370"/>
    </row>
    <row r="1139" spans="6:6" x14ac:dyDescent="0.25">
      <c r="F1139" s="370"/>
    </row>
    <row r="1140" spans="6:6" x14ac:dyDescent="0.25">
      <c r="F1140" s="370"/>
    </row>
    <row r="1141" spans="6:6" x14ac:dyDescent="0.25">
      <c r="F1141" s="370"/>
    </row>
    <row r="1142" spans="6:6" x14ac:dyDescent="0.25">
      <c r="F1142" s="370"/>
    </row>
    <row r="1143" spans="6:6" x14ac:dyDescent="0.25">
      <c r="F1143" s="370"/>
    </row>
    <row r="1144" spans="6:6" x14ac:dyDescent="0.25">
      <c r="F1144" s="370"/>
    </row>
    <row r="1145" spans="6:6" x14ac:dyDescent="0.25">
      <c r="F1145" s="370"/>
    </row>
    <row r="1146" spans="6:6" x14ac:dyDescent="0.25">
      <c r="F1146" s="370"/>
    </row>
    <row r="1147" spans="6:6" x14ac:dyDescent="0.25">
      <c r="F1147" s="370"/>
    </row>
    <row r="1148" spans="6:6" x14ac:dyDescent="0.25">
      <c r="F1148" s="370"/>
    </row>
    <row r="1149" spans="6:6" x14ac:dyDescent="0.25">
      <c r="F1149" s="370"/>
    </row>
    <row r="1150" spans="6:6" x14ac:dyDescent="0.25">
      <c r="F1150" s="370"/>
    </row>
    <row r="1151" spans="6:6" x14ac:dyDescent="0.25">
      <c r="F1151" s="370"/>
    </row>
    <row r="1152" spans="6:6" x14ac:dyDescent="0.25">
      <c r="F1152" s="370"/>
    </row>
    <row r="1153" spans="6:6" x14ac:dyDescent="0.25">
      <c r="F1153" s="370"/>
    </row>
    <row r="1154" spans="6:6" x14ac:dyDescent="0.25">
      <c r="F1154" s="370"/>
    </row>
    <row r="1155" spans="6:6" x14ac:dyDescent="0.25">
      <c r="F1155" s="370"/>
    </row>
    <row r="1156" spans="6:6" x14ac:dyDescent="0.25">
      <c r="F1156" s="370"/>
    </row>
    <row r="1157" spans="6:6" x14ac:dyDescent="0.25">
      <c r="F1157" s="370"/>
    </row>
    <row r="1158" spans="6:6" x14ac:dyDescent="0.25">
      <c r="F1158" s="370"/>
    </row>
    <row r="1159" spans="6:6" x14ac:dyDescent="0.25">
      <c r="F1159" s="370"/>
    </row>
    <row r="1160" spans="6:6" x14ac:dyDescent="0.25">
      <c r="F1160" s="370"/>
    </row>
    <row r="1161" spans="6:6" x14ac:dyDescent="0.25">
      <c r="F1161" s="370"/>
    </row>
    <row r="1162" spans="6:6" x14ac:dyDescent="0.25">
      <c r="F1162" s="370"/>
    </row>
    <row r="1163" spans="6:6" x14ac:dyDescent="0.25">
      <c r="F1163" s="370"/>
    </row>
    <row r="1164" spans="6:6" x14ac:dyDescent="0.25">
      <c r="F1164" s="370"/>
    </row>
    <row r="1165" spans="6:6" x14ac:dyDescent="0.25">
      <c r="F1165" s="370"/>
    </row>
    <row r="1166" spans="6:6" x14ac:dyDescent="0.25">
      <c r="F1166" s="370"/>
    </row>
    <row r="1167" spans="6:6" x14ac:dyDescent="0.25">
      <c r="F1167" s="370"/>
    </row>
    <row r="1168" spans="6:6" x14ac:dyDescent="0.25">
      <c r="F1168" s="370"/>
    </row>
    <row r="1169" spans="6:6" x14ac:dyDescent="0.25">
      <c r="F1169" s="370"/>
    </row>
    <row r="1170" spans="6:6" x14ac:dyDescent="0.25">
      <c r="F1170" s="370"/>
    </row>
    <row r="1171" spans="6:6" x14ac:dyDescent="0.25">
      <c r="F1171" s="370"/>
    </row>
    <row r="1172" spans="6:6" x14ac:dyDescent="0.25">
      <c r="F1172" s="370"/>
    </row>
    <row r="1173" spans="6:6" x14ac:dyDescent="0.25">
      <c r="F1173" s="370"/>
    </row>
    <row r="1174" spans="6:6" x14ac:dyDescent="0.25">
      <c r="F1174" s="370"/>
    </row>
    <row r="1175" spans="6:6" x14ac:dyDescent="0.25">
      <c r="F1175" s="370"/>
    </row>
    <row r="1176" spans="6:6" x14ac:dyDescent="0.25">
      <c r="F1176" s="370"/>
    </row>
    <row r="1177" spans="6:6" x14ac:dyDescent="0.25">
      <c r="F1177" s="370"/>
    </row>
    <row r="1178" spans="6:6" x14ac:dyDescent="0.25">
      <c r="F1178" s="370"/>
    </row>
    <row r="1179" spans="6:6" x14ac:dyDescent="0.25">
      <c r="F1179" s="370"/>
    </row>
    <row r="1180" spans="6:6" x14ac:dyDescent="0.25">
      <c r="F1180" s="370"/>
    </row>
    <row r="1181" spans="6:6" x14ac:dyDescent="0.25">
      <c r="F1181" s="370"/>
    </row>
    <row r="1182" spans="6:6" x14ac:dyDescent="0.25">
      <c r="F1182" s="370"/>
    </row>
    <row r="1183" spans="6:6" x14ac:dyDescent="0.25">
      <c r="F1183" s="370"/>
    </row>
    <row r="1184" spans="6:6" x14ac:dyDescent="0.25">
      <c r="F1184" s="370"/>
    </row>
    <row r="1185" spans="6:6" x14ac:dyDescent="0.25">
      <c r="F1185" s="370"/>
    </row>
    <row r="1186" spans="6:6" x14ac:dyDescent="0.25">
      <c r="F1186" s="370"/>
    </row>
    <row r="1187" spans="6:6" x14ac:dyDescent="0.25">
      <c r="F1187" s="370"/>
    </row>
    <row r="1188" spans="6:6" x14ac:dyDescent="0.25">
      <c r="F1188" s="370"/>
    </row>
    <row r="1189" spans="6:6" x14ac:dyDescent="0.25">
      <c r="F1189" s="370"/>
    </row>
    <row r="1190" spans="6:6" x14ac:dyDescent="0.25">
      <c r="F1190" s="370"/>
    </row>
    <row r="1191" spans="6:6" x14ac:dyDescent="0.25">
      <c r="F1191" s="370"/>
    </row>
    <row r="1192" spans="6:6" x14ac:dyDescent="0.25">
      <c r="F1192" s="370"/>
    </row>
    <row r="1193" spans="6:6" x14ac:dyDescent="0.25">
      <c r="F1193" s="370"/>
    </row>
    <row r="1194" spans="6:6" x14ac:dyDescent="0.25">
      <c r="F1194" s="370"/>
    </row>
    <row r="1195" spans="6:6" x14ac:dyDescent="0.25">
      <c r="F1195" s="370"/>
    </row>
    <row r="1196" spans="6:6" x14ac:dyDescent="0.25">
      <c r="F1196" s="370"/>
    </row>
    <row r="1197" spans="6:6" x14ac:dyDescent="0.25">
      <c r="F1197" s="370"/>
    </row>
    <row r="1198" spans="6:6" x14ac:dyDescent="0.25">
      <c r="F1198" s="370"/>
    </row>
    <row r="1199" spans="6:6" x14ac:dyDescent="0.25">
      <c r="F1199" s="370"/>
    </row>
    <row r="1200" spans="6:6" x14ac:dyDescent="0.25">
      <c r="F1200" s="370"/>
    </row>
    <row r="1201" spans="6:6" x14ac:dyDescent="0.25">
      <c r="F1201" s="370"/>
    </row>
    <row r="1202" spans="6:6" x14ac:dyDescent="0.25">
      <c r="F1202" s="370"/>
    </row>
    <row r="1203" spans="6:6" x14ac:dyDescent="0.25">
      <c r="F1203" s="370"/>
    </row>
    <row r="1204" spans="6:6" x14ac:dyDescent="0.25">
      <c r="F1204" s="370"/>
    </row>
    <row r="1205" spans="6:6" x14ac:dyDescent="0.25">
      <c r="F1205" s="370"/>
    </row>
    <row r="1206" spans="6:6" x14ac:dyDescent="0.25">
      <c r="F1206" s="370"/>
    </row>
    <row r="1207" spans="6:6" x14ac:dyDescent="0.25">
      <c r="F1207" s="370"/>
    </row>
    <row r="1208" spans="6:6" x14ac:dyDescent="0.25">
      <c r="F1208" s="370"/>
    </row>
    <row r="1209" spans="6:6" x14ac:dyDescent="0.25">
      <c r="F1209" s="370"/>
    </row>
    <row r="1210" spans="6:6" x14ac:dyDescent="0.25">
      <c r="F1210" s="370"/>
    </row>
    <row r="1211" spans="6:6" x14ac:dyDescent="0.25">
      <c r="F1211" s="370"/>
    </row>
    <row r="1212" spans="6:6" x14ac:dyDescent="0.25">
      <c r="F1212" s="370"/>
    </row>
    <row r="1213" spans="6:6" x14ac:dyDescent="0.25">
      <c r="F1213" s="370"/>
    </row>
    <row r="1214" spans="6:6" x14ac:dyDescent="0.25">
      <c r="F1214" s="370"/>
    </row>
    <row r="1215" spans="6:6" x14ac:dyDescent="0.25">
      <c r="F1215" s="370"/>
    </row>
    <row r="1216" spans="6:6" x14ac:dyDescent="0.25">
      <c r="F1216" s="370"/>
    </row>
    <row r="1217" spans="6:6" x14ac:dyDescent="0.25">
      <c r="F1217" s="370"/>
    </row>
    <row r="1218" spans="6:6" x14ac:dyDescent="0.25">
      <c r="F1218" s="370"/>
    </row>
    <row r="1219" spans="6:6" x14ac:dyDescent="0.25">
      <c r="F1219" s="370"/>
    </row>
    <row r="1220" spans="6:6" x14ac:dyDescent="0.25">
      <c r="F1220" s="370"/>
    </row>
    <row r="1221" spans="6:6" x14ac:dyDescent="0.25">
      <c r="F1221" s="370"/>
    </row>
    <row r="1222" spans="6:6" x14ac:dyDescent="0.25">
      <c r="F1222" s="370"/>
    </row>
    <row r="1223" spans="6:6" x14ac:dyDescent="0.25">
      <c r="F1223" s="370"/>
    </row>
    <row r="1224" spans="6:6" x14ac:dyDescent="0.25">
      <c r="F1224" s="370"/>
    </row>
    <row r="1225" spans="6:6" x14ac:dyDescent="0.25">
      <c r="F1225" s="370"/>
    </row>
    <row r="1226" spans="6:6" x14ac:dyDescent="0.25">
      <c r="F1226" s="370"/>
    </row>
    <row r="1227" spans="6:6" x14ac:dyDescent="0.25">
      <c r="F1227" s="370"/>
    </row>
    <row r="1228" spans="6:6" x14ac:dyDescent="0.25">
      <c r="F1228" s="370"/>
    </row>
    <row r="1229" spans="6:6" x14ac:dyDescent="0.25">
      <c r="F1229" s="370"/>
    </row>
    <row r="1230" spans="6:6" x14ac:dyDescent="0.25">
      <c r="F1230" s="370"/>
    </row>
    <row r="1231" spans="6:6" x14ac:dyDescent="0.25">
      <c r="F1231" s="370"/>
    </row>
    <row r="1232" spans="6:6" x14ac:dyDescent="0.25">
      <c r="F1232" s="370"/>
    </row>
    <row r="1233" spans="6:6" x14ac:dyDescent="0.25">
      <c r="F1233" s="370"/>
    </row>
    <row r="1234" spans="6:6" x14ac:dyDescent="0.25">
      <c r="F1234" s="370"/>
    </row>
    <row r="1235" spans="6:6" x14ac:dyDescent="0.25">
      <c r="F1235" s="370"/>
    </row>
    <row r="1236" spans="6:6" x14ac:dyDescent="0.25">
      <c r="F1236" s="370"/>
    </row>
    <row r="1237" spans="6:6" x14ac:dyDescent="0.25">
      <c r="F1237" s="370"/>
    </row>
    <row r="1238" spans="6:6" x14ac:dyDescent="0.25">
      <c r="F1238" s="370"/>
    </row>
    <row r="1239" spans="6:6" x14ac:dyDescent="0.25">
      <c r="F1239" s="370"/>
    </row>
    <row r="1240" spans="6:6" x14ac:dyDescent="0.25">
      <c r="F1240" s="370"/>
    </row>
    <row r="1241" spans="6:6" x14ac:dyDescent="0.25">
      <c r="F1241" s="370"/>
    </row>
    <row r="1242" spans="6:6" x14ac:dyDescent="0.25">
      <c r="F1242" s="370"/>
    </row>
    <row r="1243" spans="6:6" x14ac:dyDescent="0.25">
      <c r="F1243" s="370"/>
    </row>
    <row r="1244" spans="6:6" x14ac:dyDescent="0.25">
      <c r="F1244" s="370"/>
    </row>
    <row r="1245" spans="6:6" x14ac:dyDescent="0.25">
      <c r="F1245" s="370"/>
    </row>
    <row r="1246" spans="6:6" x14ac:dyDescent="0.25">
      <c r="F1246" s="370"/>
    </row>
    <row r="1247" spans="6:6" x14ac:dyDescent="0.25">
      <c r="F1247" s="370"/>
    </row>
    <row r="1248" spans="6:6" x14ac:dyDescent="0.25">
      <c r="F1248" s="370"/>
    </row>
    <row r="1249" spans="6:6" x14ac:dyDescent="0.25">
      <c r="F1249" s="370"/>
    </row>
    <row r="1250" spans="6:6" x14ac:dyDescent="0.25">
      <c r="F1250" s="370"/>
    </row>
    <row r="1251" spans="6:6" x14ac:dyDescent="0.25">
      <c r="F1251" s="370"/>
    </row>
    <row r="1252" spans="6:6" x14ac:dyDescent="0.25">
      <c r="F1252" s="370"/>
    </row>
    <row r="1253" spans="6:6" x14ac:dyDescent="0.25">
      <c r="F1253" s="370"/>
    </row>
    <row r="1254" spans="6:6" x14ac:dyDescent="0.25">
      <c r="F1254" s="370"/>
    </row>
    <row r="1255" spans="6:6" x14ac:dyDescent="0.25">
      <c r="F1255" s="370"/>
    </row>
    <row r="1256" spans="6:6" x14ac:dyDescent="0.25">
      <c r="F1256" s="370"/>
    </row>
    <row r="1257" spans="6:6" x14ac:dyDescent="0.25">
      <c r="F1257" s="370"/>
    </row>
    <row r="1258" spans="6:6" x14ac:dyDescent="0.25">
      <c r="F1258" s="370"/>
    </row>
    <row r="1259" spans="6:6" x14ac:dyDescent="0.25">
      <c r="F1259" s="370"/>
    </row>
    <row r="1260" spans="6:6" x14ac:dyDescent="0.25">
      <c r="F1260" s="370"/>
    </row>
    <row r="1261" spans="6:6" x14ac:dyDescent="0.25">
      <c r="F1261" s="370"/>
    </row>
    <row r="1262" spans="6:6" x14ac:dyDescent="0.25">
      <c r="F1262" s="370"/>
    </row>
    <row r="1263" spans="6:6" x14ac:dyDescent="0.25">
      <c r="F1263" s="370"/>
    </row>
    <row r="1264" spans="6:6" x14ac:dyDescent="0.25">
      <c r="F1264" s="370"/>
    </row>
    <row r="1265" spans="6:6" x14ac:dyDescent="0.25">
      <c r="F1265" s="370"/>
    </row>
    <row r="1266" spans="6:6" x14ac:dyDescent="0.25">
      <c r="F1266" s="370"/>
    </row>
    <row r="1267" spans="6:6" x14ac:dyDescent="0.25">
      <c r="F1267" s="370"/>
    </row>
    <row r="1268" spans="6:6" x14ac:dyDescent="0.25">
      <c r="F1268" s="370"/>
    </row>
    <row r="1269" spans="6:6" x14ac:dyDescent="0.25">
      <c r="F1269" s="370"/>
    </row>
    <row r="1270" spans="6:6" x14ac:dyDescent="0.25">
      <c r="F1270" s="370"/>
    </row>
    <row r="1271" spans="6:6" x14ac:dyDescent="0.25">
      <c r="F1271" s="370"/>
    </row>
    <row r="1272" spans="6:6" x14ac:dyDescent="0.25">
      <c r="F1272" s="370"/>
    </row>
    <row r="1273" spans="6:6" x14ac:dyDescent="0.25">
      <c r="F1273" s="370"/>
    </row>
    <row r="1274" spans="6:6" x14ac:dyDescent="0.25">
      <c r="F1274" s="370"/>
    </row>
    <row r="1275" spans="6:6" x14ac:dyDescent="0.25">
      <c r="F1275" s="370"/>
    </row>
    <row r="1276" spans="6:6" x14ac:dyDescent="0.25">
      <c r="F1276" s="370"/>
    </row>
    <row r="1277" spans="6:6" x14ac:dyDescent="0.25">
      <c r="F1277" s="370"/>
    </row>
    <row r="1278" spans="6:6" x14ac:dyDescent="0.25">
      <c r="F1278" s="370"/>
    </row>
    <row r="1279" spans="6:6" x14ac:dyDescent="0.25">
      <c r="F1279" s="370"/>
    </row>
    <row r="1280" spans="6:6" x14ac:dyDescent="0.25">
      <c r="F1280" s="370"/>
    </row>
    <row r="1281" spans="6:6" x14ac:dyDescent="0.25">
      <c r="F1281" s="370"/>
    </row>
    <row r="1282" spans="6:6" x14ac:dyDescent="0.25">
      <c r="F1282" s="370"/>
    </row>
    <row r="1283" spans="6:6" x14ac:dyDescent="0.25">
      <c r="F1283" s="370"/>
    </row>
    <row r="1284" spans="6:6" x14ac:dyDescent="0.25">
      <c r="F1284" s="370"/>
    </row>
    <row r="1285" spans="6:6" x14ac:dyDescent="0.25">
      <c r="F1285" s="370"/>
    </row>
    <row r="1286" spans="6:6" x14ac:dyDescent="0.25">
      <c r="F1286" s="370"/>
    </row>
    <row r="1287" spans="6:6" x14ac:dyDescent="0.25">
      <c r="F1287" s="370"/>
    </row>
    <row r="1288" spans="6:6" x14ac:dyDescent="0.25">
      <c r="F1288" s="370"/>
    </row>
    <row r="1289" spans="6:6" x14ac:dyDescent="0.25">
      <c r="F1289" s="370"/>
    </row>
    <row r="1290" spans="6:6" x14ac:dyDescent="0.25">
      <c r="F1290" s="370"/>
    </row>
    <row r="1291" spans="6:6" x14ac:dyDescent="0.25">
      <c r="F1291" s="370"/>
    </row>
    <row r="1292" spans="6:6" x14ac:dyDescent="0.25">
      <c r="F1292" s="370"/>
    </row>
    <row r="1293" spans="6:6" x14ac:dyDescent="0.25">
      <c r="F1293" s="370"/>
    </row>
    <row r="1294" spans="6:6" x14ac:dyDescent="0.25">
      <c r="F1294" s="370"/>
    </row>
    <row r="1295" spans="6:6" x14ac:dyDescent="0.25">
      <c r="F1295" s="370"/>
    </row>
    <row r="1296" spans="6:6" x14ac:dyDescent="0.25">
      <c r="F1296" s="370"/>
    </row>
    <row r="1297" spans="6:6" x14ac:dyDescent="0.25">
      <c r="F1297" s="370"/>
    </row>
    <row r="1298" spans="6:6" x14ac:dyDescent="0.25">
      <c r="F1298" s="370"/>
    </row>
    <row r="1299" spans="6:6" x14ac:dyDescent="0.25">
      <c r="F1299" s="370"/>
    </row>
    <row r="1300" spans="6:6" x14ac:dyDescent="0.25">
      <c r="F1300" s="370"/>
    </row>
    <row r="1301" spans="6:6" x14ac:dyDescent="0.25">
      <c r="F1301" s="370"/>
    </row>
    <row r="1302" spans="6:6" x14ac:dyDescent="0.25">
      <c r="F1302" s="370"/>
    </row>
    <row r="1303" spans="6:6" x14ac:dyDescent="0.25">
      <c r="F1303" s="370"/>
    </row>
    <row r="1304" spans="6:6" x14ac:dyDescent="0.25">
      <c r="F1304" s="370"/>
    </row>
    <row r="1305" spans="6:6" x14ac:dyDescent="0.25">
      <c r="F1305" s="370"/>
    </row>
    <row r="1306" spans="6:6" x14ac:dyDescent="0.25">
      <c r="F1306" s="370"/>
    </row>
    <row r="1307" spans="6:6" x14ac:dyDescent="0.25">
      <c r="F1307" s="370"/>
    </row>
    <row r="1308" spans="6:6" x14ac:dyDescent="0.25">
      <c r="F1308" s="370"/>
    </row>
    <row r="1309" spans="6:6" x14ac:dyDescent="0.25">
      <c r="F1309" s="370"/>
    </row>
    <row r="1310" spans="6:6" x14ac:dyDescent="0.25">
      <c r="F1310" s="370"/>
    </row>
    <row r="1311" spans="6:6" x14ac:dyDescent="0.25">
      <c r="F1311" s="370"/>
    </row>
    <row r="1312" spans="6:6" x14ac:dyDescent="0.25">
      <c r="F1312" s="370"/>
    </row>
    <row r="1313" spans="6:6" x14ac:dyDescent="0.25">
      <c r="F1313" s="370"/>
    </row>
    <row r="1314" spans="6:6" x14ac:dyDescent="0.25">
      <c r="F1314" s="370"/>
    </row>
    <row r="1315" spans="6:6" x14ac:dyDescent="0.25">
      <c r="F1315" s="370"/>
    </row>
    <row r="1316" spans="6:6" x14ac:dyDescent="0.25">
      <c r="F1316" s="370"/>
    </row>
    <row r="1317" spans="6:6" x14ac:dyDescent="0.25">
      <c r="F1317" s="370"/>
    </row>
    <row r="1318" spans="6:6" x14ac:dyDescent="0.25">
      <c r="F1318" s="370"/>
    </row>
    <row r="1319" spans="6:6" x14ac:dyDescent="0.25">
      <c r="F1319" s="370"/>
    </row>
    <row r="1320" spans="6:6" x14ac:dyDescent="0.25">
      <c r="F1320" s="370"/>
    </row>
    <row r="1321" spans="6:6" x14ac:dyDescent="0.25">
      <c r="F1321" s="370"/>
    </row>
    <row r="1322" spans="6:6" x14ac:dyDescent="0.25">
      <c r="F1322" s="370"/>
    </row>
    <row r="1323" spans="6:6" x14ac:dyDescent="0.25">
      <c r="F1323" s="370"/>
    </row>
    <row r="1324" spans="6:6" x14ac:dyDescent="0.25">
      <c r="F1324" s="370"/>
    </row>
    <row r="1325" spans="6:6" x14ac:dyDescent="0.25">
      <c r="F1325" s="370"/>
    </row>
    <row r="1326" spans="6:6" x14ac:dyDescent="0.25">
      <c r="F1326" s="370"/>
    </row>
    <row r="1327" spans="6:6" x14ac:dyDescent="0.25">
      <c r="F1327" s="370"/>
    </row>
    <row r="1328" spans="6:6" x14ac:dyDescent="0.25">
      <c r="F1328" s="370"/>
    </row>
    <row r="1329" spans="6:6" x14ac:dyDescent="0.25">
      <c r="F1329" s="370"/>
    </row>
    <row r="1330" spans="6:6" x14ac:dyDescent="0.25">
      <c r="F1330" s="370"/>
    </row>
    <row r="1331" spans="6:6" x14ac:dyDescent="0.25">
      <c r="F1331" s="370"/>
    </row>
    <row r="1332" spans="6:6" x14ac:dyDescent="0.25">
      <c r="F1332" s="370"/>
    </row>
    <row r="1333" spans="6:6" x14ac:dyDescent="0.25">
      <c r="F1333" s="370"/>
    </row>
    <row r="1334" spans="6:6" x14ac:dyDescent="0.25">
      <c r="F1334" s="370"/>
    </row>
    <row r="1335" spans="6:6" x14ac:dyDescent="0.25">
      <c r="F1335" s="370"/>
    </row>
    <row r="1336" spans="6:6" x14ac:dyDescent="0.25">
      <c r="F1336" s="370"/>
    </row>
    <row r="1337" spans="6:6" x14ac:dyDescent="0.25">
      <c r="F1337" s="370"/>
    </row>
    <row r="1338" spans="6:6" x14ac:dyDescent="0.25">
      <c r="F1338" s="370"/>
    </row>
    <row r="1339" spans="6:6" x14ac:dyDescent="0.25">
      <c r="F1339" s="370"/>
    </row>
    <row r="1340" spans="6:6" x14ac:dyDescent="0.25">
      <c r="F1340" s="370"/>
    </row>
    <row r="1341" spans="6:6" x14ac:dyDescent="0.25">
      <c r="F1341" s="370"/>
    </row>
    <row r="1342" spans="6:6" x14ac:dyDescent="0.25">
      <c r="F1342" s="370"/>
    </row>
    <row r="1343" spans="6:6" x14ac:dyDescent="0.25">
      <c r="F1343" s="370"/>
    </row>
    <row r="1344" spans="6:6" x14ac:dyDescent="0.25">
      <c r="F1344" s="370"/>
    </row>
    <row r="1345" spans="6:6" x14ac:dyDescent="0.25">
      <c r="F1345" s="370"/>
    </row>
    <row r="1346" spans="6:6" x14ac:dyDescent="0.25">
      <c r="F1346" s="370"/>
    </row>
    <row r="1347" spans="6:6" x14ac:dyDescent="0.25">
      <c r="F1347" s="370"/>
    </row>
    <row r="1348" spans="6:6" x14ac:dyDescent="0.25">
      <c r="F1348" s="370"/>
    </row>
    <row r="1349" spans="6:6" x14ac:dyDescent="0.25">
      <c r="F1349" s="370"/>
    </row>
    <row r="1350" spans="6:6" x14ac:dyDescent="0.25">
      <c r="F1350" s="370"/>
    </row>
    <row r="1351" spans="6:6" x14ac:dyDescent="0.25">
      <c r="F1351" s="370"/>
    </row>
    <row r="1352" spans="6:6" x14ac:dyDescent="0.25">
      <c r="F1352" s="370"/>
    </row>
    <row r="1353" spans="6:6" x14ac:dyDescent="0.25">
      <c r="F1353" s="370"/>
    </row>
    <row r="1354" spans="6:6" x14ac:dyDescent="0.25">
      <c r="F1354" s="370"/>
    </row>
    <row r="1355" spans="6:6" x14ac:dyDescent="0.25">
      <c r="F1355" s="370"/>
    </row>
    <row r="1356" spans="6:6" x14ac:dyDescent="0.25">
      <c r="F1356" s="370"/>
    </row>
    <row r="1357" spans="6:6" x14ac:dyDescent="0.25">
      <c r="F1357" s="370"/>
    </row>
    <row r="1358" spans="6:6" x14ac:dyDescent="0.25">
      <c r="F1358" s="370"/>
    </row>
    <row r="1359" spans="6:6" x14ac:dyDescent="0.25">
      <c r="F1359" s="370"/>
    </row>
    <row r="1360" spans="6:6" x14ac:dyDescent="0.25">
      <c r="F1360" s="370"/>
    </row>
    <row r="1361" spans="6:6" x14ac:dyDescent="0.25">
      <c r="F1361" s="370"/>
    </row>
    <row r="1362" spans="6:6" x14ac:dyDescent="0.25">
      <c r="F1362" s="370"/>
    </row>
    <row r="1363" spans="6:6" x14ac:dyDescent="0.25">
      <c r="F1363" s="370"/>
    </row>
    <row r="1364" spans="6:6" x14ac:dyDescent="0.25">
      <c r="F1364" s="370"/>
    </row>
    <row r="1365" spans="6:6" x14ac:dyDescent="0.25">
      <c r="F1365" s="370"/>
    </row>
    <row r="1366" spans="6:6" x14ac:dyDescent="0.25">
      <c r="F1366" s="370"/>
    </row>
    <row r="1367" spans="6:6" x14ac:dyDescent="0.25">
      <c r="F1367" s="370"/>
    </row>
    <row r="1368" spans="6:6" x14ac:dyDescent="0.25">
      <c r="F1368" s="370"/>
    </row>
    <row r="1369" spans="6:6" x14ac:dyDescent="0.25">
      <c r="F1369" s="370"/>
    </row>
    <row r="1370" spans="6:6" x14ac:dyDescent="0.25">
      <c r="F1370" s="370"/>
    </row>
    <row r="1371" spans="6:6" x14ac:dyDescent="0.25">
      <c r="F1371" s="370"/>
    </row>
    <row r="1372" spans="6:6" x14ac:dyDescent="0.25">
      <c r="F1372" s="370"/>
    </row>
    <row r="1373" spans="6:6" x14ac:dyDescent="0.25">
      <c r="F1373" s="370"/>
    </row>
    <row r="1374" spans="6:6" x14ac:dyDescent="0.25">
      <c r="F1374" s="370"/>
    </row>
    <row r="1375" spans="6:6" x14ac:dyDescent="0.25">
      <c r="F1375" s="370"/>
    </row>
    <row r="1376" spans="6:6" x14ac:dyDescent="0.25">
      <c r="F1376" s="370"/>
    </row>
    <row r="1377" spans="6:6" x14ac:dyDescent="0.25">
      <c r="F1377" s="370"/>
    </row>
    <row r="1378" spans="6:6" x14ac:dyDescent="0.25">
      <c r="F1378" s="370"/>
    </row>
    <row r="1379" spans="6:6" x14ac:dyDescent="0.25">
      <c r="F1379" s="370"/>
    </row>
    <row r="1380" spans="6:6" x14ac:dyDescent="0.25">
      <c r="F1380" s="370"/>
    </row>
    <row r="1381" spans="6:6" x14ac:dyDescent="0.25">
      <c r="F1381" s="370"/>
    </row>
    <row r="1382" spans="6:6" x14ac:dyDescent="0.25">
      <c r="F1382" s="370"/>
    </row>
    <row r="1383" spans="6:6" x14ac:dyDescent="0.25">
      <c r="F1383" s="370"/>
    </row>
    <row r="1384" spans="6:6" x14ac:dyDescent="0.25">
      <c r="F1384" s="370"/>
    </row>
    <row r="1385" spans="6:6" x14ac:dyDescent="0.25">
      <c r="F1385" s="370"/>
    </row>
    <row r="1386" spans="6:6" x14ac:dyDescent="0.25">
      <c r="F1386" s="370"/>
    </row>
    <row r="1387" spans="6:6" x14ac:dyDescent="0.25">
      <c r="F1387" s="370"/>
    </row>
    <row r="1388" spans="6:6" x14ac:dyDescent="0.25">
      <c r="F1388" s="370"/>
    </row>
    <row r="1389" spans="6:6" x14ac:dyDescent="0.25">
      <c r="F1389" s="370"/>
    </row>
    <row r="1390" spans="6:6" x14ac:dyDescent="0.25">
      <c r="F1390" s="370"/>
    </row>
    <row r="1391" spans="6:6" x14ac:dyDescent="0.25">
      <c r="F1391" s="370"/>
    </row>
    <row r="1392" spans="6:6" x14ac:dyDescent="0.25">
      <c r="F1392" s="370"/>
    </row>
    <row r="1393" spans="6:6" x14ac:dyDescent="0.25">
      <c r="F1393" s="370"/>
    </row>
    <row r="1394" spans="6:6" x14ac:dyDescent="0.25">
      <c r="F1394" s="370"/>
    </row>
    <row r="1395" spans="6:6" x14ac:dyDescent="0.25">
      <c r="F1395" s="370"/>
    </row>
    <row r="1396" spans="6:6" x14ac:dyDescent="0.25">
      <c r="F1396" s="370"/>
    </row>
    <row r="1397" spans="6:6" x14ac:dyDescent="0.25">
      <c r="F1397" s="370"/>
    </row>
    <row r="1398" spans="6:6" x14ac:dyDescent="0.25">
      <c r="F1398" s="370"/>
    </row>
    <row r="1399" spans="6:6" x14ac:dyDescent="0.25">
      <c r="F1399" s="370"/>
    </row>
    <row r="1400" spans="6:6" x14ac:dyDescent="0.25">
      <c r="F1400" s="370"/>
    </row>
    <row r="1401" spans="6:6" x14ac:dyDescent="0.25">
      <c r="F1401" s="370"/>
    </row>
    <row r="1402" spans="6:6" x14ac:dyDescent="0.25">
      <c r="F1402" s="370"/>
    </row>
    <row r="1403" spans="6:6" x14ac:dyDescent="0.25">
      <c r="F1403" s="370"/>
    </row>
    <row r="1404" spans="6:6" x14ac:dyDescent="0.25">
      <c r="F1404" s="370"/>
    </row>
    <row r="1405" spans="6:6" x14ac:dyDescent="0.25">
      <c r="F1405" s="370"/>
    </row>
    <row r="1406" spans="6:6" x14ac:dyDescent="0.25">
      <c r="F1406" s="370"/>
    </row>
    <row r="1407" spans="6:6" x14ac:dyDescent="0.25">
      <c r="F1407" s="370"/>
    </row>
    <row r="1408" spans="6:6" x14ac:dyDescent="0.25">
      <c r="F1408" s="370"/>
    </row>
    <row r="1409" spans="6:6" x14ac:dyDescent="0.25">
      <c r="F1409" s="370"/>
    </row>
    <row r="1410" spans="6:6" x14ac:dyDescent="0.25">
      <c r="F1410" s="370"/>
    </row>
    <row r="1411" spans="6:6" x14ac:dyDescent="0.25">
      <c r="F1411" s="370"/>
    </row>
    <row r="1412" spans="6:6" x14ac:dyDescent="0.25">
      <c r="F1412" s="370"/>
    </row>
    <row r="1413" spans="6:6" x14ac:dyDescent="0.25">
      <c r="F1413" s="370"/>
    </row>
    <row r="1414" spans="6:6" x14ac:dyDescent="0.25">
      <c r="F1414" s="370"/>
    </row>
    <row r="1415" spans="6:6" x14ac:dyDescent="0.25">
      <c r="F1415" s="370"/>
    </row>
    <row r="1416" spans="6:6" x14ac:dyDescent="0.25">
      <c r="F1416" s="370"/>
    </row>
    <row r="1417" spans="6:6" x14ac:dyDescent="0.25">
      <c r="F1417" s="370"/>
    </row>
    <row r="1418" spans="6:6" x14ac:dyDescent="0.25">
      <c r="F1418" s="370"/>
    </row>
    <row r="1419" spans="6:6" x14ac:dyDescent="0.25">
      <c r="F1419" s="370"/>
    </row>
    <row r="1420" spans="6:6" x14ac:dyDescent="0.25">
      <c r="F1420" s="370"/>
    </row>
    <row r="1421" spans="6:6" x14ac:dyDescent="0.25">
      <c r="F1421" s="370"/>
    </row>
    <row r="1422" spans="6:6" x14ac:dyDescent="0.25">
      <c r="F1422" s="370"/>
    </row>
    <row r="1423" spans="6:6" x14ac:dyDescent="0.25">
      <c r="F1423" s="370"/>
    </row>
    <row r="1424" spans="6:6" x14ac:dyDescent="0.25">
      <c r="F1424" s="370"/>
    </row>
    <row r="1425" spans="6:6" x14ac:dyDescent="0.25">
      <c r="F1425" s="370"/>
    </row>
    <row r="1426" spans="6:6" x14ac:dyDescent="0.25">
      <c r="F1426" s="370"/>
    </row>
    <row r="1427" spans="6:6" x14ac:dyDescent="0.25">
      <c r="F1427" s="370"/>
    </row>
    <row r="1428" spans="6:6" x14ac:dyDescent="0.25">
      <c r="F1428" s="370"/>
    </row>
    <row r="1429" spans="6:6" x14ac:dyDescent="0.25">
      <c r="F1429" s="370"/>
    </row>
    <row r="1430" spans="6:6" x14ac:dyDescent="0.25">
      <c r="F1430" s="370"/>
    </row>
    <row r="1431" spans="6:6" x14ac:dyDescent="0.25">
      <c r="F1431" s="370"/>
    </row>
    <row r="1432" spans="6:6" x14ac:dyDescent="0.25">
      <c r="F1432" s="370"/>
    </row>
    <row r="1433" spans="6:6" x14ac:dyDescent="0.25">
      <c r="F1433" s="370"/>
    </row>
    <row r="1434" spans="6:6" x14ac:dyDescent="0.25">
      <c r="F1434" s="370"/>
    </row>
    <row r="1435" spans="6:6" x14ac:dyDescent="0.25">
      <c r="F1435" s="370"/>
    </row>
    <row r="1436" spans="6:6" x14ac:dyDescent="0.25">
      <c r="F1436" s="370"/>
    </row>
    <row r="1437" spans="6:6" x14ac:dyDescent="0.25">
      <c r="F1437" s="370"/>
    </row>
    <row r="1438" spans="6:6" x14ac:dyDescent="0.25">
      <c r="F1438" s="370"/>
    </row>
    <row r="1439" spans="6:6" x14ac:dyDescent="0.25">
      <c r="F1439" s="370"/>
    </row>
    <row r="1440" spans="6:6" x14ac:dyDescent="0.25">
      <c r="F1440" s="370"/>
    </row>
    <row r="1441" spans="6:6" x14ac:dyDescent="0.25">
      <c r="F1441" s="370"/>
    </row>
    <row r="1442" spans="6:6" x14ac:dyDescent="0.25">
      <c r="F1442" s="370"/>
    </row>
    <row r="1443" spans="6:6" x14ac:dyDescent="0.25">
      <c r="F1443" s="370"/>
    </row>
    <row r="1444" spans="6:6" x14ac:dyDescent="0.25">
      <c r="F1444" s="370"/>
    </row>
    <row r="1445" spans="6:6" x14ac:dyDescent="0.25">
      <c r="F1445" s="370"/>
    </row>
    <row r="1446" spans="6:6" x14ac:dyDescent="0.25">
      <c r="F1446" s="370"/>
    </row>
    <row r="1447" spans="6:6" x14ac:dyDescent="0.25">
      <c r="F1447" s="370"/>
    </row>
    <row r="1448" spans="6:6" x14ac:dyDescent="0.25">
      <c r="F1448" s="370"/>
    </row>
    <row r="1449" spans="6:6" x14ac:dyDescent="0.25">
      <c r="F1449" s="370"/>
    </row>
    <row r="1450" spans="6:6" x14ac:dyDescent="0.25">
      <c r="F1450" s="370"/>
    </row>
    <row r="1451" spans="6:6" x14ac:dyDescent="0.25">
      <c r="F1451" s="370"/>
    </row>
    <row r="1452" spans="6:6" x14ac:dyDescent="0.25">
      <c r="F1452" s="370"/>
    </row>
    <row r="1453" spans="6:6" x14ac:dyDescent="0.25">
      <c r="F1453" s="370"/>
    </row>
    <row r="1454" spans="6:6" x14ac:dyDescent="0.25">
      <c r="F1454" s="370"/>
    </row>
    <row r="1455" spans="6:6" x14ac:dyDescent="0.25">
      <c r="F1455" s="370"/>
    </row>
    <row r="1456" spans="6:6" x14ac:dyDescent="0.25">
      <c r="F1456" s="370"/>
    </row>
    <row r="1457" spans="6:6" x14ac:dyDescent="0.25">
      <c r="F1457" s="370"/>
    </row>
    <row r="1458" spans="6:6" x14ac:dyDescent="0.25">
      <c r="F1458" s="370"/>
    </row>
    <row r="1459" spans="6:6" x14ac:dyDescent="0.25">
      <c r="F1459" s="370"/>
    </row>
    <row r="1460" spans="6:6" x14ac:dyDescent="0.25">
      <c r="F1460" s="370"/>
    </row>
    <row r="1461" spans="6:6" x14ac:dyDescent="0.25">
      <c r="F1461" s="370"/>
    </row>
    <row r="1462" spans="6:6" x14ac:dyDescent="0.25">
      <c r="F1462" s="370"/>
    </row>
    <row r="1463" spans="6:6" x14ac:dyDescent="0.25">
      <c r="F1463" s="370"/>
    </row>
    <row r="1464" spans="6:6" x14ac:dyDescent="0.25">
      <c r="F1464" s="370"/>
    </row>
    <row r="1465" spans="6:6" x14ac:dyDescent="0.25">
      <c r="F1465" s="370"/>
    </row>
    <row r="1466" spans="6:6" x14ac:dyDescent="0.25">
      <c r="F1466" s="370"/>
    </row>
    <row r="1467" spans="6:6" x14ac:dyDescent="0.25">
      <c r="F1467" s="370"/>
    </row>
    <row r="1468" spans="6:6" x14ac:dyDescent="0.25">
      <c r="F1468" s="370"/>
    </row>
    <row r="1469" spans="6:6" x14ac:dyDescent="0.25">
      <c r="F1469" s="370"/>
    </row>
    <row r="1470" spans="6:6" x14ac:dyDescent="0.25">
      <c r="F1470" s="370"/>
    </row>
    <row r="1471" spans="6:6" x14ac:dyDescent="0.25">
      <c r="F1471" s="370"/>
    </row>
    <row r="1472" spans="6:6" x14ac:dyDescent="0.25">
      <c r="F1472" s="370"/>
    </row>
    <row r="1473" spans="6:6" x14ac:dyDescent="0.25">
      <c r="F1473" s="370"/>
    </row>
    <row r="1474" spans="6:6" x14ac:dyDescent="0.25">
      <c r="F1474" s="370"/>
    </row>
    <row r="1475" spans="6:6" x14ac:dyDescent="0.25">
      <c r="F1475" s="370"/>
    </row>
    <row r="1476" spans="6:6" x14ac:dyDescent="0.25">
      <c r="F1476" s="370"/>
    </row>
    <row r="1477" spans="6:6" x14ac:dyDescent="0.25">
      <c r="F1477" s="370"/>
    </row>
    <row r="1478" spans="6:6" x14ac:dyDescent="0.25">
      <c r="F1478" s="370"/>
    </row>
    <row r="1479" spans="6:6" x14ac:dyDescent="0.25">
      <c r="F1479" s="370"/>
    </row>
    <row r="1480" spans="6:6" x14ac:dyDescent="0.25">
      <c r="F1480" s="370"/>
    </row>
    <row r="1481" spans="6:6" x14ac:dyDescent="0.25">
      <c r="F1481" s="370"/>
    </row>
    <row r="1482" spans="6:6" x14ac:dyDescent="0.25">
      <c r="F1482" s="370"/>
    </row>
    <row r="1483" spans="6:6" x14ac:dyDescent="0.25">
      <c r="F1483" s="370"/>
    </row>
    <row r="1484" spans="6:6" x14ac:dyDescent="0.25">
      <c r="F1484" s="370"/>
    </row>
    <row r="1485" spans="6:6" x14ac:dyDescent="0.25">
      <c r="F1485" s="370"/>
    </row>
    <row r="1486" spans="6:6" x14ac:dyDescent="0.25">
      <c r="F1486" s="370"/>
    </row>
    <row r="1487" spans="6:6" x14ac:dyDescent="0.25">
      <c r="F1487" s="370"/>
    </row>
    <row r="1488" spans="6:6" x14ac:dyDescent="0.25">
      <c r="F1488" s="370"/>
    </row>
    <row r="1489" spans="6:6" x14ac:dyDescent="0.25">
      <c r="F1489" s="370"/>
    </row>
    <row r="1490" spans="6:6" x14ac:dyDescent="0.25">
      <c r="F1490" s="370"/>
    </row>
    <row r="1491" spans="6:6" x14ac:dyDescent="0.25">
      <c r="F1491" s="370"/>
    </row>
    <row r="1492" spans="6:6" x14ac:dyDescent="0.25">
      <c r="F1492" s="370"/>
    </row>
    <row r="1493" spans="6:6" x14ac:dyDescent="0.25">
      <c r="F1493" s="370"/>
    </row>
    <row r="1494" spans="6:6" x14ac:dyDescent="0.25">
      <c r="F1494" s="370"/>
    </row>
    <row r="1495" spans="6:6" x14ac:dyDescent="0.25">
      <c r="F1495" s="370"/>
    </row>
    <row r="1496" spans="6:6" x14ac:dyDescent="0.25">
      <c r="F1496" s="370"/>
    </row>
    <row r="1497" spans="6:6" x14ac:dyDescent="0.25">
      <c r="F1497" s="370"/>
    </row>
    <row r="1498" spans="6:6" x14ac:dyDescent="0.25">
      <c r="F1498" s="370"/>
    </row>
    <row r="1499" spans="6:6" x14ac:dyDescent="0.25">
      <c r="F1499" s="370"/>
    </row>
    <row r="1500" spans="6:6" x14ac:dyDescent="0.25">
      <c r="F1500" s="370"/>
    </row>
    <row r="1501" spans="6:6" x14ac:dyDescent="0.25">
      <c r="F1501" s="370"/>
    </row>
    <row r="1502" spans="6:6" x14ac:dyDescent="0.25">
      <c r="F1502" s="370"/>
    </row>
    <row r="1503" spans="6:6" x14ac:dyDescent="0.25">
      <c r="F1503" s="370"/>
    </row>
    <row r="1504" spans="6:6" x14ac:dyDescent="0.25">
      <c r="F1504" s="370"/>
    </row>
    <row r="1505" spans="6:6" x14ac:dyDescent="0.25">
      <c r="F1505" s="370"/>
    </row>
    <row r="1506" spans="6:6" x14ac:dyDescent="0.25">
      <c r="F1506" s="370"/>
    </row>
    <row r="1507" spans="6:6" x14ac:dyDescent="0.25">
      <c r="F1507" s="370"/>
    </row>
    <row r="1508" spans="6:6" x14ac:dyDescent="0.25">
      <c r="F1508" s="370"/>
    </row>
    <row r="1509" spans="6:6" x14ac:dyDescent="0.25">
      <c r="F1509" s="370"/>
    </row>
    <row r="1510" spans="6:6" x14ac:dyDescent="0.25">
      <c r="F1510" s="370"/>
    </row>
    <row r="1511" spans="6:6" x14ac:dyDescent="0.25">
      <c r="F1511" s="370"/>
    </row>
    <row r="1512" spans="6:6" x14ac:dyDescent="0.25">
      <c r="F1512" s="370"/>
    </row>
    <row r="1513" spans="6:6" x14ac:dyDescent="0.25">
      <c r="F1513" s="370"/>
    </row>
    <row r="1514" spans="6:6" x14ac:dyDescent="0.25">
      <c r="F1514" s="370"/>
    </row>
    <row r="1515" spans="6:6" x14ac:dyDescent="0.25">
      <c r="F1515" s="370"/>
    </row>
    <row r="1516" spans="6:6" x14ac:dyDescent="0.25">
      <c r="F1516" s="370"/>
    </row>
    <row r="1517" spans="6:6" x14ac:dyDescent="0.25">
      <c r="F1517" s="370"/>
    </row>
    <row r="1518" spans="6:6" x14ac:dyDescent="0.25">
      <c r="F1518" s="370"/>
    </row>
    <row r="1519" spans="6:6" x14ac:dyDescent="0.25">
      <c r="F1519" s="370"/>
    </row>
    <row r="1520" spans="6:6" x14ac:dyDescent="0.25">
      <c r="F1520" s="370"/>
    </row>
    <row r="1521" spans="6:6" x14ac:dyDescent="0.25">
      <c r="F1521" s="370"/>
    </row>
    <row r="1522" spans="6:6" x14ac:dyDescent="0.25">
      <c r="F1522" s="370"/>
    </row>
    <row r="1523" spans="6:6" x14ac:dyDescent="0.25">
      <c r="F1523" s="370"/>
    </row>
    <row r="1524" spans="6:6" x14ac:dyDescent="0.25">
      <c r="F1524" s="370"/>
    </row>
    <row r="1525" spans="6:6" x14ac:dyDescent="0.25">
      <c r="F1525" s="370"/>
    </row>
    <row r="1526" spans="6:6" x14ac:dyDescent="0.25">
      <c r="F1526" s="370"/>
    </row>
    <row r="1527" spans="6:6" x14ac:dyDescent="0.25">
      <c r="F1527" s="370"/>
    </row>
    <row r="1528" spans="6:6" x14ac:dyDescent="0.25">
      <c r="F1528" s="370"/>
    </row>
    <row r="1529" spans="6:6" x14ac:dyDescent="0.25">
      <c r="F1529" s="370"/>
    </row>
    <row r="1530" spans="6:6" x14ac:dyDescent="0.25">
      <c r="F1530" s="370"/>
    </row>
    <row r="1531" spans="6:6" x14ac:dyDescent="0.25">
      <c r="F1531" s="370"/>
    </row>
    <row r="1532" spans="6:6" x14ac:dyDescent="0.25">
      <c r="F1532" s="370"/>
    </row>
    <row r="1533" spans="6:6" x14ac:dyDescent="0.25">
      <c r="F1533" s="370"/>
    </row>
    <row r="1534" spans="6:6" x14ac:dyDescent="0.25">
      <c r="F1534" s="370"/>
    </row>
    <row r="1535" spans="6:6" x14ac:dyDescent="0.25">
      <c r="F1535" s="370"/>
    </row>
    <row r="1536" spans="6:6" x14ac:dyDescent="0.25">
      <c r="F1536" s="370"/>
    </row>
    <row r="1537" spans="6:6" x14ac:dyDescent="0.25">
      <c r="F1537" s="370"/>
    </row>
    <row r="1538" spans="6:6" x14ac:dyDescent="0.25">
      <c r="F1538" s="370"/>
    </row>
    <row r="1539" spans="6:6" x14ac:dyDescent="0.25">
      <c r="F1539" s="370"/>
    </row>
    <row r="1540" spans="6:6" x14ac:dyDescent="0.25">
      <c r="F1540" s="370"/>
    </row>
    <row r="1541" spans="6:6" x14ac:dyDescent="0.25">
      <c r="F1541" s="370"/>
    </row>
    <row r="1542" spans="6:6" x14ac:dyDescent="0.25">
      <c r="F1542" s="370"/>
    </row>
    <row r="1543" spans="6:6" x14ac:dyDescent="0.25">
      <c r="F1543" s="370"/>
    </row>
    <row r="1544" spans="6:6" x14ac:dyDescent="0.25">
      <c r="F1544" s="370"/>
    </row>
    <row r="1545" spans="6:6" x14ac:dyDescent="0.25">
      <c r="F1545" s="370"/>
    </row>
    <row r="1546" spans="6:6" x14ac:dyDescent="0.25">
      <c r="F1546" s="370"/>
    </row>
    <row r="1547" spans="6:6" x14ac:dyDescent="0.25">
      <c r="F1547" s="370"/>
    </row>
    <row r="1548" spans="6:6" x14ac:dyDescent="0.25">
      <c r="F1548" s="370"/>
    </row>
    <row r="1549" spans="6:6" x14ac:dyDescent="0.25">
      <c r="F1549" s="370"/>
    </row>
    <row r="1550" spans="6:6" x14ac:dyDescent="0.25">
      <c r="F1550" s="370"/>
    </row>
    <row r="1551" spans="6:6" x14ac:dyDescent="0.25">
      <c r="F1551" s="370"/>
    </row>
    <row r="1552" spans="6:6" x14ac:dyDescent="0.25">
      <c r="F1552" s="370"/>
    </row>
    <row r="1553" spans="6:6" x14ac:dyDescent="0.25">
      <c r="F1553" s="370"/>
    </row>
    <row r="1554" spans="6:6" x14ac:dyDescent="0.25">
      <c r="F1554" s="370"/>
    </row>
    <row r="1555" spans="6:6" x14ac:dyDescent="0.25">
      <c r="F1555" s="370"/>
    </row>
    <row r="1556" spans="6:6" x14ac:dyDescent="0.25">
      <c r="F1556" s="370"/>
    </row>
    <row r="1557" spans="6:6" x14ac:dyDescent="0.25">
      <c r="F1557" s="370"/>
    </row>
    <row r="1558" spans="6:6" x14ac:dyDescent="0.25">
      <c r="F1558" s="370"/>
    </row>
    <row r="1559" spans="6:6" x14ac:dyDescent="0.25">
      <c r="F1559" s="370"/>
    </row>
    <row r="1560" spans="6:6" x14ac:dyDescent="0.25">
      <c r="F1560" s="370"/>
    </row>
    <row r="1561" spans="6:6" x14ac:dyDescent="0.25">
      <c r="F1561" s="370"/>
    </row>
    <row r="1562" spans="6:6" x14ac:dyDescent="0.25">
      <c r="F1562" s="370"/>
    </row>
    <row r="1563" spans="6:6" x14ac:dyDescent="0.25">
      <c r="F1563" s="370"/>
    </row>
    <row r="1564" spans="6:6" x14ac:dyDescent="0.25">
      <c r="F1564" s="370"/>
    </row>
    <row r="1565" spans="6:6" x14ac:dyDescent="0.25">
      <c r="F1565" s="370"/>
    </row>
    <row r="1566" spans="6:6" x14ac:dyDescent="0.25">
      <c r="F1566" s="370"/>
    </row>
    <row r="1567" spans="6:6" x14ac:dyDescent="0.25">
      <c r="F1567" s="370"/>
    </row>
    <row r="1568" spans="6:6" x14ac:dyDescent="0.25">
      <c r="F1568" s="370"/>
    </row>
    <row r="1569" spans="6:6" x14ac:dyDescent="0.25">
      <c r="F1569" s="370"/>
    </row>
    <row r="1570" spans="6:6" x14ac:dyDescent="0.25">
      <c r="F1570" s="370"/>
    </row>
    <row r="1571" spans="6:6" x14ac:dyDescent="0.25">
      <c r="F1571" s="370"/>
    </row>
    <row r="1572" spans="6:6" x14ac:dyDescent="0.25">
      <c r="F1572" s="370"/>
    </row>
    <row r="1573" spans="6:6" x14ac:dyDescent="0.25">
      <c r="F1573" s="370"/>
    </row>
    <row r="1574" spans="6:6" x14ac:dyDescent="0.25">
      <c r="F1574" s="370"/>
    </row>
    <row r="1575" spans="6:6" x14ac:dyDescent="0.25">
      <c r="F1575" s="370"/>
    </row>
    <row r="1576" spans="6:6" x14ac:dyDescent="0.25">
      <c r="F1576" s="370"/>
    </row>
    <row r="1577" spans="6:6" x14ac:dyDescent="0.25">
      <c r="F1577" s="370"/>
    </row>
    <row r="1578" spans="6:6" x14ac:dyDescent="0.25">
      <c r="F1578" s="370"/>
    </row>
    <row r="1579" spans="6:6" x14ac:dyDescent="0.25">
      <c r="F1579" s="370"/>
    </row>
    <row r="1580" spans="6:6" x14ac:dyDescent="0.25">
      <c r="F1580" s="370"/>
    </row>
    <row r="1581" spans="6:6" x14ac:dyDescent="0.25">
      <c r="F1581" s="370"/>
    </row>
    <row r="1582" spans="6:6" x14ac:dyDescent="0.25">
      <c r="F1582" s="370"/>
    </row>
    <row r="1583" spans="6:6" x14ac:dyDescent="0.25">
      <c r="F1583" s="370"/>
    </row>
    <row r="1584" spans="6:6" x14ac:dyDescent="0.25">
      <c r="F1584" s="370"/>
    </row>
    <row r="1585" spans="6:6" x14ac:dyDescent="0.25">
      <c r="F1585" s="370"/>
    </row>
    <row r="1586" spans="6:6" x14ac:dyDescent="0.25">
      <c r="F1586" s="370"/>
    </row>
    <row r="1587" spans="6:6" x14ac:dyDescent="0.25">
      <c r="F1587" s="370"/>
    </row>
    <row r="1588" spans="6:6" x14ac:dyDescent="0.25">
      <c r="F1588" s="370"/>
    </row>
    <row r="1589" spans="6:6" x14ac:dyDescent="0.25">
      <c r="F1589" s="370"/>
    </row>
    <row r="1590" spans="6:6" x14ac:dyDescent="0.25">
      <c r="F1590" s="370"/>
    </row>
    <row r="1591" spans="6:6" x14ac:dyDescent="0.25">
      <c r="F1591" s="370"/>
    </row>
    <row r="1592" spans="6:6" x14ac:dyDescent="0.25">
      <c r="F1592" s="370"/>
    </row>
    <row r="1593" spans="6:6" x14ac:dyDescent="0.25">
      <c r="F1593" s="370"/>
    </row>
    <row r="1594" spans="6:6" x14ac:dyDescent="0.25">
      <c r="F1594" s="370"/>
    </row>
    <row r="1595" spans="6:6" x14ac:dyDescent="0.25">
      <c r="F1595" s="370"/>
    </row>
    <row r="1596" spans="6:6" x14ac:dyDescent="0.25">
      <c r="F1596" s="370"/>
    </row>
    <row r="1597" spans="6:6" x14ac:dyDescent="0.25">
      <c r="F1597" s="370"/>
    </row>
    <row r="1598" spans="6:6" x14ac:dyDescent="0.25">
      <c r="F1598" s="370"/>
    </row>
    <row r="1599" spans="6:6" x14ac:dyDescent="0.25">
      <c r="F1599" s="370"/>
    </row>
    <row r="1600" spans="6:6" x14ac:dyDescent="0.25">
      <c r="F1600" s="370"/>
    </row>
    <row r="1601" spans="6:6" x14ac:dyDescent="0.25">
      <c r="F1601" s="370"/>
    </row>
    <row r="1602" spans="6:6" x14ac:dyDescent="0.25">
      <c r="F1602" s="370"/>
    </row>
    <row r="1603" spans="6:6" x14ac:dyDescent="0.25">
      <c r="F1603" s="370"/>
    </row>
    <row r="1604" spans="6:6" x14ac:dyDescent="0.25">
      <c r="F1604" s="370"/>
    </row>
    <row r="1605" spans="6:6" x14ac:dyDescent="0.25">
      <c r="F1605" s="370"/>
    </row>
    <row r="1606" spans="6:6" x14ac:dyDescent="0.25">
      <c r="F1606" s="370"/>
    </row>
    <row r="1607" spans="6:6" x14ac:dyDescent="0.25">
      <c r="F1607" s="370"/>
    </row>
    <row r="1608" spans="6:6" x14ac:dyDescent="0.25">
      <c r="F1608" s="370"/>
    </row>
    <row r="1609" spans="6:6" x14ac:dyDescent="0.25">
      <c r="F1609" s="370"/>
    </row>
    <row r="1610" spans="6:6" x14ac:dyDescent="0.25">
      <c r="F1610" s="370"/>
    </row>
    <row r="1611" spans="6:6" x14ac:dyDescent="0.25">
      <c r="F1611" s="370"/>
    </row>
    <row r="1612" spans="6:6" x14ac:dyDescent="0.25">
      <c r="F1612" s="370"/>
    </row>
    <row r="1613" spans="6:6" x14ac:dyDescent="0.25">
      <c r="F1613" s="370"/>
    </row>
    <row r="1614" spans="6:6" x14ac:dyDescent="0.25">
      <c r="F1614" s="370"/>
    </row>
    <row r="1615" spans="6:6" x14ac:dyDescent="0.25">
      <c r="F1615" s="370"/>
    </row>
    <row r="1616" spans="6:6" x14ac:dyDescent="0.25">
      <c r="F1616" s="370"/>
    </row>
    <row r="1617" spans="6:6" x14ac:dyDescent="0.25">
      <c r="F1617" s="370"/>
    </row>
    <row r="1618" spans="6:6" x14ac:dyDescent="0.25">
      <c r="F1618" s="370"/>
    </row>
    <row r="1619" spans="6:6" x14ac:dyDescent="0.25">
      <c r="F1619" s="370"/>
    </row>
    <row r="1620" spans="6:6" x14ac:dyDescent="0.25">
      <c r="F1620" s="370"/>
    </row>
    <row r="1621" spans="6:6" x14ac:dyDescent="0.25">
      <c r="F1621" s="370"/>
    </row>
    <row r="1622" spans="6:6" x14ac:dyDescent="0.25">
      <c r="F1622" s="370"/>
    </row>
    <row r="1623" spans="6:6" x14ac:dyDescent="0.25">
      <c r="F1623" s="370"/>
    </row>
    <row r="1624" spans="6:6" x14ac:dyDescent="0.25">
      <c r="F1624" s="370"/>
    </row>
    <row r="1625" spans="6:6" x14ac:dyDescent="0.25">
      <c r="F1625" s="370"/>
    </row>
    <row r="1626" spans="6:6" x14ac:dyDescent="0.25">
      <c r="F1626" s="370"/>
    </row>
    <row r="1627" spans="6:6" x14ac:dyDescent="0.25">
      <c r="F1627" s="370"/>
    </row>
    <row r="1628" spans="6:6" x14ac:dyDescent="0.25">
      <c r="F1628" s="370"/>
    </row>
    <row r="1629" spans="6:6" x14ac:dyDescent="0.25">
      <c r="F1629" s="370"/>
    </row>
    <row r="1630" spans="6:6" x14ac:dyDescent="0.25">
      <c r="F1630" s="370"/>
    </row>
    <row r="1631" spans="6:6" x14ac:dyDescent="0.25">
      <c r="F1631" s="370"/>
    </row>
    <row r="1632" spans="6:6" x14ac:dyDescent="0.25">
      <c r="F1632" s="370"/>
    </row>
    <row r="1633" spans="6:6" x14ac:dyDescent="0.25">
      <c r="F1633" s="370"/>
    </row>
    <row r="1634" spans="6:6" x14ac:dyDescent="0.25">
      <c r="F1634" s="370"/>
    </row>
    <row r="1635" spans="6:6" x14ac:dyDescent="0.25">
      <c r="F1635" s="370"/>
    </row>
    <row r="1636" spans="6:6" x14ac:dyDescent="0.25">
      <c r="F1636" s="370"/>
    </row>
    <row r="1637" spans="6:6" x14ac:dyDescent="0.25">
      <c r="F1637" s="370"/>
    </row>
    <row r="1638" spans="6:6" x14ac:dyDescent="0.25">
      <c r="F1638" s="370"/>
    </row>
    <row r="1639" spans="6:6" x14ac:dyDescent="0.25">
      <c r="F1639" s="370"/>
    </row>
    <row r="1640" spans="6:6" x14ac:dyDescent="0.25">
      <c r="F1640" s="370"/>
    </row>
    <row r="1641" spans="6:6" x14ac:dyDescent="0.25">
      <c r="F1641" s="370"/>
    </row>
    <row r="1642" spans="6:6" x14ac:dyDescent="0.25">
      <c r="F1642" s="370"/>
    </row>
    <row r="1643" spans="6:6" x14ac:dyDescent="0.25">
      <c r="F1643" s="370"/>
    </row>
    <row r="1644" spans="6:6" x14ac:dyDescent="0.25">
      <c r="F1644" s="370"/>
    </row>
    <row r="1645" spans="6:6" x14ac:dyDescent="0.25">
      <c r="F1645" s="370"/>
    </row>
    <row r="1646" spans="6:6" x14ac:dyDescent="0.25">
      <c r="F1646" s="370"/>
    </row>
    <row r="1647" spans="6:6" x14ac:dyDescent="0.25">
      <c r="F1647" s="370"/>
    </row>
    <row r="1648" spans="6:6" x14ac:dyDescent="0.25">
      <c r="F1648" s="370"/>
    </row>
    <row r="1649" spans="6:6" x14ac:dyDescent="0.25">
      <c r="F1649" s="370"/>
    </row>
    <row r="1650" spans="6:6" x14ac:dyDescent="0.25">
      <c r="F1650" s="370"/>
    </row>
    <row r="1651" spans="6:6" x14ac:dyDescent="0.25">
      <c r="F1651" s="370"/>
    </row>
    <row r="1652" spans="6:6" x14ac:dyDescent="0.25">
      <c r="F1652" s="370"/>
    </row>
    <row r="1653" spans="6:6" x14ac:dyDescent="0.25">
      <c r="F1653" s="370"/>
    </row>
    <row r="1654" spans="6:6" x14ac:dyDescent="0.25">
      <c r="F1654" s="370"/>
    </row>
    <row r="1655" spans="6:6" x14ac:dyDescent="0.25">
      <c r="F1655" s="370"/>
    </row>
    <row r="1656" spans="6:6" x14ac:dyDescent="0.25">
      <c r="F1656" s="370"/>
    </row>
    <row r="1657" spans="6:6" x14ac:dyDescent="0.25">
      <c r="F1657" s="370"/>
    </row>
    <row r="1658" spans="6:6" x14ac:dyDescent="0.25">
      <c r="F1658" s="370"/>
    </row>
    <row r="1659" spans="6:6" x14ac:dyDescent="0.25">
      <c r="F1659" s="370"/>
    </row>
    <row r="1660" spans="6:6" x14ac:dyDescent="0.25">
      <c r="F1660" s="370"/>
    </row>
    <row r="1661" spans="6:6" x14ac:dyDescent="0.25">
      <c r="F1661" s="370"/>
    </row>
    <row r="1662" spans="6:6" x14ac:dyDescent="0.25">
      <c r="F1662" s="370"/>
    </row>
    <row r="1663" spans="6:6" x14ac:dyDescent="0.25">
      <c r="F1663" s="370"/>
    </row>
    <row r="1664" spans="6:6" x14ac:dyDescent="0.25">
      <c r="F1664" s="370"/>
    </row>
    <row r="1665" spans="6:6" x14ac:dyDescent="0.25">
      <c r="F1665" s="370"/>
    </row>
    <row r="1666" spans="6:6" x14ac:dyDescent="0.25">
      <c r="F1666" s="370"/>
    </row>
    <row r="1667" spans="6:6" x14ac:dyDescent="0.25">
      <c r="F1667" s="370"/>
    </row>
    <row r="1668" spans="6:6" x14ac:dyDescent="0.25">
      <c r="F1668" s="370"/>
    </row>
    <row r="1669" spans="6:6" x14ac:dyDescent="0.25">
      <c r="F1669" s="370"/>
    </row>
    <row r="1670" spans="6:6" x14ac:dyDescent="0.25">
      <c r="F1670" s="370"/>
    </row>
    <row r="1671" spans="6:6" x14ac:dyDescent="0.25">
      <c r="F1671" s="370"/>
    </row>
    <row r="1672" spans="6:6" x14ac:dyDescent="0.25">
      <c r="F1672" s="370"/>
    </row>
    <row r="1673" spans="6:6" x14ac:dyDescent="0.25">
      <c r="F1673" s="370"/>
    </row>
    <row r="1674" spans="6:6" x14ac:dyDescent="0.25">
      <c r="F1674" s="370"/>
    </row>
    <row r="1675" spans="6:6" x14ac:dyDescent="0.25">
      <c r="F1675" s="370"/>
    </row>
    <row r="1676" spans="6:6" x14ac:dyDescent="0.25">
      <c r="F1676" s="370"/>
    </row>
    <row r="1677" spans="6:6" x14ac:dyDescent="0.25">
      <c r="F1677" s="370"/>
    </row>
    <row r="1678" spans="6:6" x14ac:dyDescent="0.25">
      <c r="F1678" s="370"/>
    </row>
    <row r="1679" spans="6:6" x14ac:dyDescent="0.25">
      <c r="F1679" s="370"/>
    </row>
    <row r="1680" spans="6:6" x14ac:dyDescent="0.25">
      <c r="F1680" s="370"/>
    </row>
    <row r="1681" spans="6:6" x14ac:dyDescent="0.25">
      <c r="F1681" s="370"/>
    </row>
    <row r="1682" spans="6:6" x14ac:dyDescent="0.25">
      <c r="F1682" s="370"/>
    </row>
    <row r="1683" spans="6:6" x14ac:dyDescent="0.25">
      <c r="F1683" s="370"/>
    </row>
    <row r="1684" spans="6:6" x14ac:dyDescent="0.25">
      <c r="F1684" s="370"/>
    </row>
    <row r="1685" spans="6:6" x14ac:dyDescent="0.25">
      <c r="F1685" s="370"/>
    </row>
    <row r="1686" spans="6:6" x14ac:dyDescent="0.25">
      <c r="F1686" s="370"/>
    </row>
    <row r="1687" spans="6:6" x14ac:dyDescent="0.25">
      <c r="F1687" s="370"/>
    </row>
    <row r="1688" spans="6:6" x14ac:dyDescent="0.25">
      <c r="F1688" s="370"/>
    </row>
    <row r="1689" spans="6:6" x14ac:dyDescent="0.25">
      <c r="F1689" s="370"/>
    </row>
    <row r="1690" spans="6:6" x14ac:dyDescent="0.25">
      <c r="F1690" s="370"/>
    </row>
    <row r="1691" spans="6:6" x14ac:dyDescent="0.25">
      <c r="F1691" s="370"/>
    </row>
    <row r="1692" spans="6:6" x14ac:dyDescent="0.25">
      <c r="F1692" s="370"/>
    </row>
    <row r="1693" spans="6:6" x14ac:dyDescent="0.25">
      <c r="F1693" s="370"/>
    </row>
    <row r="1694" spans="6:6" x14ac:dyDescent="0.25">
      <c r="F1694" s="370"/>
    </row>
    <row r="1695" spans="6:6" x14ac:dyDescent="0.25">
      <c r="F1695" s="370"/>
    </row>
    <row r="1696" spans="6:6" x14ac:dyDescent="0.25">
      <c r="F1696" s="370"/>
    </row>
    <row r="1697" spans="6:6" x14ac:dyDescent="0.25">
      <c r="F1697" s="370"/>
    </row>
    <row r="1698" spans="6:6" x14ac:dyDescent="0.25">
      <c r="F1698" s="370"/>
    </row>
    <row r="1699" spans="6:6" x14ac:dyDescent="0.25">
      <c r="F1699" s="370"/>
    </row>
    <row r="1700" spans="6:6" x14ac:dyDescent="0.25">
      <c r="F1700" s="370"/>
    </row>
    <row r="1701" spans="6:6" x14ac:dyDescent="0.25">
      <c r="F1701" s="370"/>
    </row>
    <row r="1702" spans="6:6" x14ac:dyDescent="0.25">
      <c r="F1702" s="370"/>
    </row>
    <row r="1703" spans="6:6" x14ac:dyDescent="0.25">
      <c r="F1703" s="370"/>
    </row>
    <row r="1704" spans="6:6" x14ac:dyDescent="0.25">
      <c r="F1704" s="370"/>
    </row>
    <row r="1705" spans="6:6" x14ac:dyDescent="0.25">
      <c r="F1705" s="370"/>
    </row>
    <row r="1706" spans="6:6" x14ac:dyDescent="0.25">
      <c r="F1706" s="370"/>
    </row>
    <row r="1707" spans="6:6" x14ac:dyDescent="0.25">
      <c r="F1707" s="370"/>
    </row>
    <row r="1708" spans="6:6" x14ac:dyDescent="0.25">
      <c r="F1708" s="370"/>
    </row>
    <row r="1709" spans="6:6" x14ac:dyDescent="0.25">
      <c r="F1709" s="370"/>
    </row>
    <row r="1710" spans="6:6" x14ac:dyDescent="0.25">
      <c r="F1710" s="370"/>
    </row>
    <row r="1711" spans="6:6" x14ac:dyDescent="0.25">
      <c r="F1711" s="370"/>
    </row>
    <row r="1712" spans="6:6" x14ac:dyDescent="0.25">
      <c r="F1712" s="370"/>
    </row>
    <row r="1713" spans="6:6" x14ac:dyDescent="0.25">
      <c r="F1713" s="370"/>
    </row>
    <row r="1714" spans="6:6" x14ac:dyDescent="0.25">
      <c r="F1714" s="370"/>
    </row>
    <row r="1715" spans="6:6" x14ac:dyDescent="0.25">
      <c r="F1715" s="370"/>
    </row>
    <row r="1716" spans="6:6" x14ac:dyDescent="0.25">
      <c r="F1716" s="370"/>
    </row>
    <row r="1717" spans="6:6" x14ac:dyDescent="0.25">
      <c r="F1717" s="370"/>
    </row>
    <row r="1718" spans="6:6" x14ac:dyDescent="0.25">
      <c r="F1718" s="370"/>
    </row>
    <row r="1719" spans="6:6" x14ac:dyDescent="0.25">
      <c r="F1719" s="370"/>
    </row>
    <row r="1720" spans="6:6" x14ac:dyDescent="0.25">
      <c r="F1720" s="370"/>
    </row>
    <row r="1721" spans="6:6" x14ac:dyDescent="0.25">
      <c r="F1721" s="370"/>
    </row>
    <row r="1722" spans="6:6" x14ac:dyDescent="0.25">
      <c r="F1722" s="370"/>
    </row>
    <row r="1723" spans="6:6" x14ac:dyDescent="0.25">
      <c r="F1723" s="370"/>
    </row>
    <row r="1724" spans="6:6" x14ac:dyDescent="0.25">
      <c r="F1724" s="370"/>
    </row>
    <row r="1725" spans="6:6" x14ac:dyDescent="0.25">
      <c r="F1725" s="370"/>
    </row>
    <row r="1726" spans="6:6" x14ac:dyDescent="0.25">
      <c r="F1726" s="370"/>
    </row>
    <row r="1727" spans="6:6" x14ac:dyDescent="0.25">
      <c r="F1727" s="370"/>
    </row>
    <row r="1728" spans="6:6" x14ac:dyDescent="0.25">
      <c r="F1728" s="370"/>
    </row>
    <row r="1729" spans="6:6" x14ac:dyDescent="0.25">
      <c r="F1729" s="370"/>
    </row>
    <row r="1730" spans="6:6" x14ac:dyDescent="0.25">
      <c r="F1730" s="370"/>
    </row>
    <row r="1731" spans="6:6" x14ac:dyDescent="0.25">
      <c r="F1731" s="370"/>
    </row>
    <row r="1732" spans="6:6" x14ac:dyDescent="0.25">
      <c r="F1732" s="370"/>
    </row>
    <row r="1733" spans="6:6" x14ac:dyDescent="0.25">
      <c r="F1733" s="370"/>
    </row>
    <row r="1734" spans="6:6" x14ac:dyDescent="0.25">
      <c r="F1734" s="370"/>
    </row>
    <row r="1735" spans="6:6" x14ac:dyDescent="0.25">
      <c r="F1735" s="370"/>
    </row>
    <row r="1736" spans="6:6" x14ac:dyDescent="0.25">
      <c r="F1736" s="370"/>
    </row>
    <row r="1737" spans="6:6" x14ac:dyDescent="0.25">
      <c r="F1737" s="370"/>
    </row>
    <row r="1738" spans="6:6" x14ac:dyDescent="0.25">
      <c r="F1738" s="370"/>
    </row>
    <row r="1739" spans="6:6" x14ac:dyDescent="0.25">
      <c r="F1739" s="370"/>
    </row>
    <row r="1740" spans="6:6" x14ac:dyDescent="0.25">
      <c r="F1740" s="370"/>
    </row>
    <row r="1741" spans="6:6" x14ac:dyDescent="0.25">
      <c r="F1741" s="370"/>
    </row>
    <row r="1742" spans="6:6" x14ac:dyDescent="0.25">
      <c r="F1742" s="370"/>
    </row>
    <row r="1743" spans="6:6" x14ac:dyDescent="0.25">
      <c r="F1743" s="370"/>
    </row>
    <row r="1744" spans="6:6" x14ac:dyDescent="0.25">
      <c r="F1744" s="370"/>
    </row>
    <row r="1745" spans="6:6" x14ac:dyDescent="0.25">
      <c r="F1745" s="370"/>
    </row>
    <row r="1746" spans="6:6" x14ac:dyDescent="0.25">
      <c r="F1746" s="370"/>
    </row>
    <row r="1747" spans="6:6" x14ac:dyDescent="0.25">
      <c r="F1747" s="370"/>
    </row>
    <row r="1748" spans="6:6" x14ac:dyDescent="0.25">
      <c r="F1748" s="370"/>
    </row>
    <row r="1749" spans="6:6" x14ac:dyDescent="0.25">
      <c r="F1749" s="370"/>
    </row>
    <row r="1750" spans="6:6" x14ac:dyDescent="0.25">
      <c r="F1750" s="370"/>
    </row>
    <row r="1751" spans="6:6" x14ac:dyDescent="0.25">
      <c r="F1751" s="370"/>
    </row>
    <row r="1752" spans="6:6" x14ac:dyDescent="0.25">
      <c r="F1752" s="370"/>
    </row>
    <row r="1753" spans="6:6" x14ac:dyDescent="0.25">
      <c r="F1753" s="370"/>
    </row>
    <row r="1754" spans="6:6" x14ac:dyDescent="0.25">
      <c r="F1754" s="370"/>
    </row>
    <row r="1755" spans="6:6" x14ac:dyDescent="0.25">
      <c r="F1755" s="370"/>
    </row>
    <row r="1756" spans="6:6" x14ac:dyDescent="0.25">
      <c r="F1756" s="370"/>
    </row>
    <row r="1757" spans="6:6" x14ac:dyDescent="0.25">
      <c r="F1757" s="370"/>
    </row>
    <row r="1758" spans="6:6" x14ac:dyDescent="0.25">
      <c r="F1758" s="370"/>
    </row>
    <row r="1759" spans="6:6" x14ac:dyDescent="0.25">
      <c r="F1759" s="370"/>
    </row>
    <row r="1760" spans="6:6" x14ac:dyDescent="0.25">
      <c r="F1760" s="370"/>
    </row>
    <row r="1761" spans="6:6" x14ac:dyDescent="0.25">
      <c r="F1761" s="370"/>
    </row>
    <row r="1762" spans="6:6" x14ac:dyDescent="0.25">
      <c r="F1762" s="370"/>
    </row>
    <row r="1763" spans="6:6" x14ac:dyDescent="0.25">
      <c r="F1763" s="370"/>
    </row>
    <row r="1764" spans="6:6" x14ac:dyDescent="0.25">
      <c r="F1764" s="370"/>
    </row>
    <row r="1765" spans="6:6" x14ac:dyDescent="0.25">
      <c r="F1765" s="370"/>
    </row>
    <row r="1766" spans="6:6" x14ac:dyDescent="0.25">
      <c r="F1766" s="370"/>
    </row>
    <row r="1767" spans="6:6" x14ac:dyDescent="0.25">
      <c r="F1767" s="370"/>
    </row>
    <row r="1768" spans="6:6" x14ac:dyDescent="0.25">
      <c r="F1768" s="370"/>
    </row>
    <row r="1769" spans="6:6" x14ac:dyDescent="0.25">
      <c r="F1769" s="370"/>
    </row>
    <row r="1770" spans="6:6" x14ac:dyDescent="0.25">
      <c r="F1770" s="370"/>
    </row>
    <row r="1771" spans="6:6" x14ac:dyDescent="0.25">
      <c r="F1771" s="370"/>
    </row>
    <row r="1772" spans="6:6" x14ac:dyDescent="0.25">
      <c r="F1772" s="370"/>
    </row>
    <row r="1773" spans="6:6" x14ac:dyDescent="0.25">
      <c r="F1773" s="370"/>
    </row>
    <row r="1774" spans="6:6" x14ac:dyDescent="0.25">
      <c r="F1774" s="370"/>
    </row>
    <row r="1775" spans="6:6" x14ac:dyDescent="0.25">
      <c r="F1775" s="370"/>
    </row>
    <row r="1776" spans="6:6" x14ac:dyDescent="0.25">
      <c r="F1776" s="370"/>
    </row>
    <row r="1777" spans="6:6" x14ac:dyDescent="0.25">
      <c r="F1777" s="370"/>
    </row>
    <row r="1778" spans="6:6" x14ac:dyDescent="0.25">
      <c r="F1778" s="370"/>
    </row>
    <row r="1779" spans="6:6" x14ac:dyDescent="0.25">
      <c r="F1779" s="370"/>
    </row>
    <row r="1780" spans="6:6" x14ac:dyDescent="0.25">
      <c r="F1780" s="370"/>
    </row>
    <row r="1781" spans="6:6" x14ac:dyDescent="0.25">
      <c r="F1781" s="370"/>
    </row>
    <row r="1782" spans="6:6" x14ac:dyDescent="0.25">
      <c r="F1782" s="370"/>
    </row>
    <row r="1783" spans="6:6" x14ac:dyDescent="0.25">
      <c r="F1783" s="370"/>
    </row>
    <row r="1784" spans="6:6" x14ac:dyDescent="0.25">
      <c r="F1784" s="370"/>
    </row>
    <row r="1785" spans="6:6" x14ac:dyDescent="0.25">
      <c r="F1785" s="370"/>
    </row>
    <row r="1786" spans="6:6" x14ac:dyDescent="0.25">
      <c r="F1786" s="370"/>
    </row>
    <row r="1787" spans="6:6" x14ac:dyDescent="0.25">
      <c r="F1787" s="370"/>
    </row>
    <row r="1788" spans="6:6" x14ac:dyDescent="0.25">
      <c r="F1788" s="370"/>
    </row>
    <row r="1789" spans="6:6" x14ac:dyDescent="0.25">
      <c r="F1789" s="370"/>
    </row>
    <row r="1790" spans="6:6" x14ac:dyDescent="0.25">
      <c r="F1790" s="370"/>
    </row>
    <row r="1791" spans="6:6" x14ac:dyDescent="0.25">
      <c r="F1791" s="370"/>
    </row>
    <row r="1792" spans="6:6" x14ac:dyDescent="0.25">
      <c r="F1792" s="370"/>
    </row>
    <row r="1793" spans="6:6" x14ac:dyDescent="0.25">
      <c r="F1793" s="370"/>
    </row>
    <row r="1794" spans="6:6" x14ac:dyDescent="0.25">
      <c r="F1794" s="370"/>
    </row>
    <row r="1795" spans="6:6" x14ac:dyDescent="0.25">
      <c r="F1795" s="370"/>
    </row>
    <row r="1796" spans="6:6" x14ac:dyDescent="0.25">
      <c r="F1796" s="370"/>
    </row>
    <row r="1797" spans="6:6" x14ac:dyDescent="0.25">
      <c r="F1797" s="370"/>
    </row>
    <row r="1798" spans="6:6" x14ac:dyDescent="0.25">
      <c r="F1798" s="370"/>
    </row>
    <row r="1799" spans="6:6" x14ac:dyDescent="0.25">
      <c r="F1799" s="370"/>
    </row>
    <row r="1800" spans="6:6" x14ac:dyDescent="0.25">
      <c r="F1800" s="370"/>
    </row>
    <row r="1801" spans="6:6" x14ac:dyDescent="0.25">
      <c r="F1801" s="370"/>
    </row>
    <row r="1802" spans="6:6" x14ac:dyDescent="0.25">
      <c r="F1802" s="370"/>
    </row>
    <row r="1803" spans="6:6" x14ac:dyDescent="0.25">
      <c r="F1803" s="370"/>
    </row>
    <row r="1804" spans="6:6" x14ac:dyDescent="0.25">
      <c r="F1804" s="370"/>
    </row>
    <row r="1805" spans="6:6" x14ac:dyDescent="0.25">
      <c r="F1805" s="370"/>
    </row>
    <row r="1806" spans="6:6" x14ac:dyDescent="0.25">
      <c r="F1806" s="370"/>
    </row>
    <row r="1807" spans="6:6" x14ac:dyDescent="0.25">
      <c r="F1807" s="370"/>
    </row>
    <row r="1808" spans="6:6" x14ac:dyDescent="0.25">
      <c r="F1808" s="370"/>
    </row>
    <row r="1809" spans="6:6" x14ac:dyDescent="0.25">
      <c r="F1809" s="370"/>
    </row>
    <row r="1810" spans="6:6" x14ac:dyDescent="0.25">
      <c r="F1810" s="370"/>
    </row>
    <row r="1811" spans="6:6" x14ac:dyDescent="0.25">
      <c r="F1811" s="370"/>
    </row>
    <row r="1812" spans="6:6" x14ac:dyDescent="0.25">
      <c r="F1812" s="370"/>
    </row>
    <row r="1813" spans="6:6" x14ac:dyDescent="0.25">
      <c r="F1813" s="370"/>
    </row>
    <row r="1814" spans="6:6" x14ac:dyDescent="0.25">
      <c r="F1814" s="370"/>
    </row>
    <row r="1815" spans="6:6" x14ac:dyDescent="0.25">
      <c r="F1815" s="370"/>
    </row>
    <row r="1816" spans="6:6" x14ac:dyDescent="0.25">
      <c r="F1816" s="370"/>
    </row>
    <row r="1817" spans="6:6" x14ac:dyDescent="0.25">
      <c r="F1817" s="370"/>
    </row>
    <row r="1818" spans="6:6" x14ac:dyDescent="0.25">
      <c r="F1818" s="370"/>
    </row>
    <row r="1819" spans="6:6" x14ac:dyDescent="0.25">
      <c r="F1819" s="370"/>
    </row>
    <row r="1820" spans="6:6" x14ac:dyDescent="0.25">
      <c r="F1820" s="370"/>
    </row>
    <row r="1821" spans="6:6" x14ac:dyDescent="0.25">
      <c r="F1821" s="370"/>
    </row>
    <row r="1822" spans="6:6" x14ac:dyDescent="0.25">
      <c r="F1822" s="370"/>
    </row>
    <row r="1823" spans="6:6" x14ac:dyDescent="0.25">
      <c r="F1823" s="370"/>
    </row>
    <row r="1824" spans="6:6" x14ac:dyDescent="0.25">
      <c r="F1824" s="370"/>
    </row>
    <row r="1825" spans="6:6" x14ac:dyDescent="0.25">
      <c r="F1825" s="370"/>
    </row>
    <row r="1826" spans="6:6" x14ac:dyDescent="0.25">
      <c r="F1826" s="370"/>
    </row>
    <row r="1827" spans="6:6" x14ac:dyDescent="0.25">
      <c r="F1827" s="370"/>
    </row>
    <row r="1828" spans="6:6" x14ac:dyDescent="0.25">
      <c r="F1828" s="370"/>
    </row>
    <row r="1829" spans="6:6" x14ac:dyDescent="0.25">
      <c r="F1829" s="370"/>
    </row>
    <row r="1830" spans="6:6" x14ac:dyDescent="0.25">
      <c r="F1830" s="370"/>
    </row>
    <row r="1831" spans="6:6" x14ac:dyDescent="0.25">
      <c r="F1831" s="370"/>
    </row>
    <row r="1832" spans="6:6" x14ac:dyDescent="0.25">
      <c r="F1832" s="370"/>
    </row>
    <row r="1833" spans="6:6" x14ac:dyDescent="0.25">
      <c r="F1833" s="370"/>
    </row>
    <row r="1834" spans="6:6" x14ac:dyDescent="0.25">
      <c r="F1834" s="370"/>
    </row>
    <row r="1835" spans="6:6" x14ac:dyDescent="0.25">
      <c r="F1835" s="370"/>
    </row>
    <row r="1836" spans="6:6" x14ac:dyDescent="0.25">
      <c r="F1836" s="370"/>
    </row>
    <row r="1837" spans="6:6" x14ac:dyDescent="0.25">
      <c r="F1837" s="370"/>
    </row>
    <row r="1838" spans="6:6" x14ac:dyDescent="0.25">
      <c r="F1838" s="370"/>
    </row>
    <row r="1839" spans="6:6" x14ac:dyDescent="0.25">
      <c r="F1839" s="370"/>
    </row>
    <row r="1840" spans="6:6" x14ac:dyDescent="0.25">
      <c r="F1840" s="370"/>
    </row>
    <row r="1841" spans="6:6" x14ac:dyDescent="0.25">
      <c r="F1841" s="370"/>
    </row>
    <row r="1842" spans="6:6" x14ac:dyDescent="0.25">
      <c r="F1842" s="370"/>
    </row>
    <row r="1843" spans="6:6" x14ac:dyDescent="0.25">
      <c r="F1843" s="370"/>
    </row>
    <row r="1844" spans="6:6" x14ac:dyDescent="0.25">
      <c r="F1844" s="370"/>
    </row>
    <row r="1845" spans="6:6" x14ac:dyDescent="0.25">
      <c r="F1845" s="370"/>
    </row>
    <row r="1846" spans="6:6" x14ac:dyDescent="0.25">
      <c r="F1846" s="370"/>
    </row>
    <row r="1847" spans="6:6" x14ac:dyDescent="0.25">
      <c r="F1847" s="370"/>
    </row>
    <row r="1848" spans="6:6" x14ac:dyDescent="0.25">
      <c r="F1848" s="370"/>
    </row>
    <row r="1849" spans="6:6" x14ac:dyDescent="0.25">
      <c r="F1849" s="370"/>
    </row>
    <row r="1850" spans="6:6" x14ac:dyDescent="0.25">
      <c r="F1850" s="370"/>
    </row>
    <row r="1851" spans="6:6" x14ac:dyDescent="0.25">
      <c r="F1851" s="370"/>
    </row>
    <row r="1852" spans="6:6" x14ac:dyDescent="0.25">
      <c r="F1852" s="370"/>
    </row>
    <row r="1853" spans="6:6" x14ac:dyDescent="0.25">
      <c r="F1853" s="370"/>
    </row>
    <row r="1854" spans="6:6" x14ac:dyDescent="0.25">
      <c r="F1854" s="370"/>
    </row>
    <row r="1855" spans="6:6" x14ac:dyDescent="0.25">
      <c r="F1855" s="370"/>
    </row>
    <row r="1856" spans="6:6" x14ac:dyDescent="0.25">
      <c r="F1856" s="370"/>
    </row>
    <row r="1857" spans="6:6" x14ac:dyDescent="0.25">
      <c r="F1857" s="370"/>
    </row>
    <row r="1858" spans="6:6" x14ac:dyDescent="0.25">
      <c r="F1858" s="370"/>
    </row>
    <row r="1859" spans="6:6" x14ac:dyDescent="0.25">
      <c r="F1859" s="370"/>
    </row>
    <row r="1860" spans="6:6" x14ac:dyDescent="0.25">
      <c r="F1860" s="370"/>
    </row>
    <row r="1861" spans="6:6" x14ac:dyDescent="0.25">
      <c r="F1861" s="370"/>
    </row>
    <row r="1862" spans="6:6" x14ac:dyDescent="0.25">
      <c r="F1862" s="370"/>
    </row>
    <row r="1863" spans="6:6" x14ac:dyDescent="0.25">
      <c r="F1863" s="370"/>
    </row>
    <row r="1864" spans="6:6" x14ac:dyDescent="0.25">
      <c r="F1864" s="370"/>
    </row>
    <row r="1865" spans="6:6" x14ac:dyDescent="0.25">
      <c r="F1865" s="370"/>
    </row>
    <row r="1866" spans="6:6" x14ac:dyDescent="0.25">
      <c r="F1866" s="370"/>
    </row>
    <row r="1867" spans="6:6" x14ac:dyDescent="0.25">
      <c r="F1867" s="370"/>
    </row>
    <row r="1868" spans="6:6" x14ac:dyDescent="0.25">
      <c r="F1868" s="370"/>
    </row>
    <row r="1869" spans="6:6" x14ac:dyDescent="0.25">
      <c r="F1869" s="370"/>
    </row>
    <row r="1870" spans="6:6" x14ac:dyDescent="0.25">
      <c r="F1870" s="370"/>
    </row>
    <row r="1871" spans="6:6" x14ac:dyDescent="0.25">
      <c r="F1871" s="370"/>
    </row>
    <row r="1872" spans="6:6" x14ac:dyDescent="0.25">
      <c r="F1872" s="370"/>
    </row>
    <row r="1873" spans="6:6" x14ac:dyDescent="0.25">
      <c r="F1873" s="370"/>
    </row>
    <row r="1874" spans="6:6" x14ac:dyDescent="0.25">
      <c r="F1874" s="370"/>
    </row>
    <row r="1875" spans="6:6" x14ac:dyDescent="0.25">
      <c r="F1875" s="370"/>
    </row>
    <row r="1876" spans="6:6" x14ac:dyDescent="0.25">
      <c r="F1876" s="370"/>
    </row>
    <row r="1877" spans="6:6" x14ac:dyDescent="0.25">
      <c r="F1877" s="370"/>
    </row>
    <row r="1878" spans="6:6" x14ac:dyDescent="0.25">
      <c r="F1878" s="370"/>
    </row>
    <row r="1879" spans="6:6" x14ac:dyDescent="0.25">
      <c r="F1879" s="370"/>
    </row>
    <row r="1880" spans="6:6" x14ac:dyDescent="0.25">
      <c r="F1880" s="370"/>
    </row>
    <row r="1881" spans="6:6" x14ac:dyDescent="0.25">
      <c r="F1881" s="370"/>
    </row>
    <row r="1882" spans="6:6" x14ac:dyDescent="0.25">
      <c r="F1882" s="370"/>
    </row>
    <row r="1883" spans="6:6" x14ac:dyDescent="0.25">
      <c r="F1883" s="370"/>
    </row>
    <row r="1884" spans="6:6" x14ac:dyDescent="0.25">
      <c r="F1884" s="370"/>
    </row>
    <row r="1885" spans="6:6" x14ac:dyDescent="0.25">
      <c r="F1885" s="370"/>
    </row>
    <row r="1886" spans="6:6" x14ac:dyDescent="0.25">
      <c r="F1886" s="370"/>
    </row>
    <row r="1887" spans="6:6" x14ac:dyDescent="0.25">
      <c r="F1887" s="370"/>
    </row>
    <row r="1888" spans="6:6" x14ac:dyDescent="0.25">
      <c r="F1888" s="370"/>
    </row>
    <row r="1889" spans="6:6" x14ac:dyDescent="0.25">
      <c r="F1889" s="370"/>
    </row>
    <row r="1890" spans="6:6" x14ac:dyDescent="0.25">
      <c r="F1890" s="370"/>
    </row>
    <row r="1891" spans="6:6" x14ac:dyDescent="0.25">
      <c r="F1891" s="370"/>
    </row>
    <row r="1892" spans="6:6" x14ac:dyDescent="0.25">
      <c r="F1892" s="370"/>
    </row>
    <row r="1893" spans="6:6" x14ac:dyDescent="0.25">
      <c r="F1893" s="370"/>
    </row>
    <row r="1894" spans="6:6" x14ac:dyDescent="0.25">
      <c r="F1894" s="370"/>
    </row>
    <row r="1895" spans="6:6" x14ac:dyDescent="0.25">
      <c r="F1895" s="370"/>
    </row>
    <row r="1896" spans="6:6" x14ac:dyDescent="0.25">
      <c r="F1896" s="370"/>
    </row>
    <row r="1897" spans="6:6" x14ac:dyDescent="0.25">
      <c r="F1897" s="370"/>
    </row>
    <row r="1898" spans="6:6" x14ac:dyDescent="0.25">
      <c r="F1898" s="370"/>
    </row>
    <row r="1899" spans="6:6" x14ac:dyDescent="0.25">
      <c r="F1899" s="370"/>
    </row>
    <row r="1900" spans="6:6" x14ac:dyDescent="0.25">
      <c r="F1900" s="370"/>
    </row>
    <row r="1901" spans="6:6" x14ac:dyDescent="0.25">
      <c r="F1901" s="370"/>
    </row>
    <row r="1902" spans="6:6" x14ac:dyDescent="0.25">
      <c r="F1902" s="370"/>
    </row>
    <row r="1903" spans="6:6" x14ac:dyDescent="0.25">
      <c r="F1903" s="370"/>
    </row>
    <row r="1904" spans="6:6" x14ac:dyDescent="0.25">
      <c r="F1904" s="370"/>
    </row>
    <row r="1905" spans="6:6" x14ac:dyDescent="0.25">
      <c r="F1905" s="370"/>
    </row>
    <row r="1906" spans="6:6" x14ac:dyDescent="0.25">
      <c r="F1906" s="370"/>
    </row>
    <row r="1907" spans="6:6" x14ac:dyDescent="0.25">
      <c r="F1907" s="370"/>
    </row>
    <row r="1908" spans="6:6" x14ac:dyDescent="0.25">
      <c r="F1908" s="370"/>
    </row>
    <row r="1909" spans="6:6" x14ac:dyDescent="0.25">
      <c r="F1909" s="370"/>
    </row>
    <row r="1910" spans="6:6" x14ac:dyDescent="0.25">
      <c r="F1910" s="370"/>
    </row>
    <row r="1911" spans="6:6" x14ac:dyDescent="0.25">
      <c r="F1911" s="370"/>
    </row>
    <row r="1912" spans="6:6" x14ac:dyDescent="0.25">
      <c r="F1912" s="370"/>
    </row>
    <row r="1913" spans="6:6" x14ac:dyDescent="0.25">
      <c r="F1913" s="370"/>
    </row>
    <row r="1914" spans="6:6" x14ac:dyDescent="0.25">
      <c r="F1914" s="370"/>
    </row>
    <row r="1915" spans="6:6" x14ac:dyDescent="0.25">
      <c r="F1915" s="370"/>
    </row>
    <row r="1916" spans="6:6" x14ac:dyDescent="0.25">
      <c r="F1916" s="370"/>
    </row>
    <row r="1917" spans="6:6" x14ac:dyDescent="0.25">
      <c r="F1917" s="370"/>
    </row>
    <row r="1918" spans="6:6" x14ac:dyDescent="0.25">
      <c r="F1918" s="370"/>
    </row>
    <row r="1919" spans="6:6" x14ac:dyDescent="0.25">
      <c r="F1919" s="370"/>
    </row>
    <row r="1920" spans="6:6" x14ac:dyDescent="0.25">
      <c r="F1920" s="370"/>
    </row>
    <row r="1921" spans="6:6" x14ac:dyDescent="0.25">
      <c r="F1921" s="370"/>
    </row>
    <row r="1922" spans="6:6" x14ac:dyDescent="0.25">
      <c r="F1922" s="370"/>
    </row>
    <row r="1923" spans="6:6" x14ac:dyDescent="0.25">
      <c r="F1923" s="370"/>
    </row>
    <row r="1924" spans="6:6" x14ac:dyDescent="0.25">
      <c r="F1924" s="370"/>
    </row>
    <row r="1925" spans="6:6" x14ac:dyDescent="0.25">
      <c r="F1925" s="370"/>
    </row>
    <row r="1926" spans="6:6" x14ac:dyDescent="0.25">
      <c r="F1926" s="370"/>
    </row>
    <row r="1927" spans="6:6" x14ac:dyDescent="0.25">
      <c r="F1927" s="370"/>
    </row>
    <row r="1928" spans="6:6" x14ac:dyDescent="0.25">
      <c r="F1928" s="370"/>
    </row>
    <row r="1929" spans="6:6" x14ac:dyDescent="0.25">
      <c r="F1929" s="370"/>
    </row>
    <row r="1930" spans="6:6" x14ac:dyDescent="0.25">
      <c r="F1930" s="370"/>
    </row>
    <row r="1931" spans="6:6" x14ac:dyDescent="0.25">
      <c r="F1931" s="370"/>
    </row>
    <row r="1932" spans="6:6" x14ac:dyDescent="0.25">
      <c r="F1932" s="370"/>
    </row>
    <row r="1933" spans="6:6" x14ac:dyDescent="0.25">
      <c r="F1933" s="370"/>
    </row>
    <row r="1934" spans="6:6" x14ac:dyDescent="0.25">
      <c r="F1934" s="370"/>
    </row>
    <row r="1935" spans="6:6" x14ac:dyDescent="0.25">
      <c r="F1935" s="370"/>
    </row>
    <row r="1936" spans="6:6" x14ac:dyDescent="0.25">
      <c r="F1936" s="370"/>
    </row>
    <row r="1937" spans="6:6" x14ac:dyDescent="0.25">
      <c r="F1937" s="370"/>
    </row>
    <row r="1938" spans="6:6" x14ac:dyDescent="0.25">
      <c r="F1938" s="370"/>
    </row>
    <row r="1939" spans="6:6" x14ac:dyDescent="0.25">
      <c r="F1939" s="370"/>
    </row>
    <row r="1940" spans="6:6" x14ac:dyDescent="0.25">
      <c r="F1940" s="370"/>
    </row>
    <row r="1941" spans="6:6" x14ac:dyDescent="0.25">
      <c r="F1941" s="370"/>
    </row>
    <row r="1942" spans="6:6" x14ac:dyDescent="0.25">
      <c r="F1942" s="370"/>
    </row>
    <row r="1943" spans="6:6" x14ac:dyDescent="0.25">
      <c r="F1943" s="370"/>
    </row>
    <row r="1944" spans="6:6" x14ac:dyDescent="0.25">
      <c r="F1944" s="370"/>
    </row>
    <row r="1945" spans="6:6" x14ac:dyDescent="0.25">
      <c r="F1945" s="370"/>
    </row>
    <row r="1946" spans="6:6" x14ac:dyDescent="0.25">
      <c r="F1946" s="370"/>
    </row>
    <row r="1947" spans="6:6" x14ac:dyDescent="0.25">
      <c r="F1947" s="370"/>
    </row>
    <row r="1948" spans="6:6" x14ac:dyDescent="0.25">
      <c r="F1948" s="370"/>
    </row>
    <row r="1949" spans="6:6" x14ac:dyDescent="0.25">
      <c r="F1949" s="370"/>
    </row>
    <row r="1950" spans="6:6" x14ac:dyDescent="0.25">
      <c r="F1950" s="370"/>
    </row>
    <row r="1951" spans="6:6" x14ac:dyDescent="0.25">
      <c r="F1951" s="370"/>
    </row>
    <row r="1952" spans="6:6" x14ac:dyDescent="0.25">
      <c r="F1952" s="370"/>
    </row>
    <row r="1953" spans="6:6" x14ac:dyDescent="0.25">
      <c r="F1953" s="370"/>
    </row>
    <row r="1954" spans="6:6" x14ac:dyDescent="0.25">
      <c r="F1954" s="370"/>
    </row>
    <row r="1955" spans="6:6" x14ac:dyDescent="0.25">
      <c r="F1955" s="370"/>
    </row>
    <row r="1956" spans="6:6" x14ac:dyDescent="0.25">
      <c r="F1956" s="370"/>
    </row>
    <row r="1957" spans="6:6" x14ac:dyDescent="0.25">
      <c r="F1957" s="370"/>
    </row>
    <row r="1958" spans="6:6" x14ac:dyDescent="0.25">
      <c r="F1958" s="370"/>
    </row>
    <row r="1959" spans="6:6" x14ac:dyDescent="0.25">
      <c r="F1959" s="370"/>
    </row>
    <row r="1960" spans="6:6" x14ac:dyDescent="0.25">
      <c r="F1960" s="370"/>
    </row>
    <row r="1961" spans="6:6" x14ac:dyDescent="0.25">
      <c r="F1961" s="370"/>
    </row>
    <row r="1962" spans="6:6" x14ac:dyDescent="0.25">
      <c r="F1962" s="370"/>
    </row>
    <row r="1963" spans="6:6" x14ac:dyDescent="0.25">
      <c r="F1963" s="370"/>
    </row>
    <row r="1964" spans="6:6" x14ac:dyDescent="0.25">
      <c r="F1964" s="370"/>
    </row>
    <row r="1965" spans="6:6" x14ac:dyDescent="0.25">
      <c r="F1965" s="370"/>
    </row>
    <row r="1966" spans="6:6" x14ac:dyDescent="0.25">
      <c r="F1966" s="370"/>
    </row>
    <row r="1967" spans="6:6" x14ac:dyDescent="0.25">
      <c r="F1967" s="370"/>
    </row>
    <row r="1968" spans="6:6" x14ac:dyDescent="0.25">
      <c r="F1968" s="370"/>
    </row>
    <row r="1969" spans="6:6" x14ac:dyDescent="0.25">
      <c r="F1969" s="370"/>
    </row>
    <row r="1970" spans="6:6" x14ac:dyDescent="0.25">
      <c r="F1970" s="370"/>
    </row>
    <row r="1971" spans="6:6" x14ac:dyDescent="0.25">
      <c r="F1971" s="370"/>
    </row>
    <row r="1972" spans="6:6" x14ac:dyDescent="0.25">
      <c r="F1972" s="370"/>
    </row>
    <row r="1973" spans="6:6" x14ac:dyDescent="0.25">
      <c r="F1973" s="370"/>
    </row>
    <row r="1974" spans="6:6" x14ac:dyDescent="0.25">
      <c r="F1974" s="370"/>
    </row>
    <row r="1975" spans="6:6" x14ac:dyDescent="0.25">
      <c r="F1975" s="370"/>
    </row>
    <row r="1976" spans="6:6" x14ac:dyDescent="0.25">
      <c r="F1976" s="370"/>
    </row>
    <row r="1977" spans="6:6" x14ac:dyDescent="0.25">
      <c r="F1977" s="370"/>
    </row>
    <row r="1978" spans="6:6" x14ac:dyDescent="0.25">
      <c r="F1978" s="370"/>
    </row>
    <row r="1979" spans="6:6" x14ac:dyDescent="0.25">
      <c r="F1979" s="370"/>
    </row>
    <row r="1980" spans="6:6" x14ac:dyDescent="0.25">
      <c r="F1980" s="370"/>
    </row>
    <row r="1981" spans="6:6" x14ac:dyDescent="0.25">
      <c r="F1981" s="370"/>
    </row>
    <row r="1982" spans="6:6" x14ac:dyDescent="0.25">
      <c r="F1982" s="370"/>
    </row>
    <row r="1983" spans="6:6" x14ac:dyDescent="0.25">
      <c r="F1983" s="370"/>
    </row>
    <row r="1984" spans="6:6" x14ac:dyDescent="0.25">
      <c r="F1984" s="370"/>
    </row>
    <row r="1985" spans="6:6" x14ac:dyDescent="0.25">
      <c r="F1985" s="370"/>
    </row>
    <row r="1986" spans="6:6" x14ac:dyDescent="0.25">
      <c r="F1986" s="370"/>
    </row>
    <row r="1987" spans="6:6" x14ac:dyDescent="0.25">
      <c r="F1987" s="370"/>
    </row>
    <row r="1988" spans="6:6" x14ac:dyDescent="0.25">
      <c r="F1988" s="370"/>
    </row>
    <row r="1989" spans="6:6" x14ac:dyDescent="0.25">
      <c r="F1989" s="370"/>
    </row>
    <row r="1990" spans="6:6" x14ac:dyDescent="0.25">
      <c r="F1990" s="370"/>
    </row>
    <row r="1991" spans="6:6" x14ac:dyDescent="0.25">
      <c r="F1991" s="370"/>
    </row>
    <row r="1992" spans="6:6" x14ac:dyDescent="0.25">
      <c r="F1992" s="370"/>
    </row>
    <row r="1993" spans="6:6" x14ac:dyDescent="0.25">
      <c r="F1993" s="370"/>
    </row>
    <row r="1994" spans="6:6" x14ac:dyDescent="0.25">
      <c r="F1994" s="370"/>
    </row>
    <row r="1995" spans="6:6" x14ac:dyDescent="0.25">
      <c r="F1995" s="370"/>
    </row>
    <row r="1996" spans="6:6" x14ac:dyDescent="0.25">
      <c r="F1996" s="370"/>
    </row>
    <row r="1997" spans="6:6" x14ac:dyDescent="0.25">
      <c r="F1997" s="370"/>
    </row>
    <row r="1998" spans="6:6" x14ac:dyDescent="0.25">
      <c r="F1998" s="370"/>
    </row>
    <row r="1999" spans="6:6" x14ac:dyDescent="0.25">
      <c r="F1999" s="370"/>
    </row>
    <row r="2000" spans="6:6" x14ac:dyDescent="0.25">
      <c r="F2000" s="370"/>
    </row>
    <row r="2001" spans="6:6" x14ac:dyDescent="0.25">
      <c r="F2001" s="370"/>
    </row>
    <row r="2002" spans="6:6" x14ac:dyDescent="0.25">
      <c r="F2002" s="370"/>
    </row>
    <row r="2003" spans="6:6" x14ac:dyDescent="0.25">
      <c r="F2003" s="370"/>
    </row>
    <row r="2004" spans="6:6" x14ac:dyDescent="0.25">
      <c r="F2004" s="370"/>
    </row>
    <row r="2005" spans="6:6" x14ac:dyDescent="0.25">
      <c r="F2005" s="370"/>
    </row>
    <row r="2006" spans="6:6" x14ac:dyDescent="0.25">
      <c r="F2006" s="370"/>
    </row>
    <row r="2007" spans="6:6" x14ac:dyDescent="0.25">
      <c r="F2007" s="370"/>
    </row>
    <row r="2008" spans="6:6" x14ac:dyDescent="0.25">
      <c r="F2008" s="370"/>
    </row>
    <row r="2009" spans="6:6" x14ac:dyDescent="0.25">
      <c r="F2009" s="370"/>
    </row>
    <row r="2010" spans="6:6" x14ac:dyDescent="0.25">
      <c r="F2010" s="370"/>
    </row>
    <row r="2011" spans="6:6" x14ac:dyDescent="0.25">
      <c r="F2011" s="370"/>
    </row>
    <row r="2012" spans="6:6" x14ac:dyDescent="0.25">
      <c r="F2012" s="370"/>
    </row>
    <row r="2013" spans="6:6" x14ac:dyDescent="0.25">
      <c r="F2013" s="370"/>
    </row>
    <row r="2014" spans="6:6" x14ac:dyDescent="0.25">
      <c r="F2014" s="370"/>
    </row>
    <row r="2015" spans="6:6" x14ac:dyDescent="0.25">
      <c r="F2015" s="370"/>
    </row>
    <row r="2016" spans="6:6" x14ac:dyDescent="0.25">
      <c r="F2016" s="370"/>
    </row>
    <row r="2017" spans="6:6" x14ac:dyDescent="0.25">
      <c r="F2017" s="370"/>
    </row>
    <row r="2018" spans="6:6" x14ac:dyDescent="0.25">
      <c r="F2018" s="370"/>
    </row>
    <row r="2019" spans="6:6" x14ac:dyDescent="0.25">
      <c r="F2019" s="370"/>
    </row>
    <row r="2020" spans="6:6" x14ac:dyDescent="0.25">
      <c r="F2020" s="370"/>
    </row>
    <row r="2021" spans="6:6" x14ac:dyDescent="0.25">
      <c r="F2021" s="370"/>
    </row>
    <row r="2022" spans="6:6" x14ac:dyDescent="0.25">
      <c r="F2022" s="370"/>
    </row>
    <row r="2023" spans="6:6" x14ac:dyDescent="0.25">
      <c r="F2023" s="370"/>
    </row>
    <row r="2024" spans="6:6" x14ac:dyDescent="0.25">
      <c r="F2024" s="370"/>
    </row>
    <row r="2025" spans="6:6" x14ac:dyDescent="0.25">
      <c r="F2025" s="370"/>
    </row>
    <row r="2026" spans="6:6" x14ac:dyDescent="0.25">
      <c r="F2026" s="370"/>
    </row>
    <row r="2027" spans="6:6" x14ac:dyDescent="0.25">
      <c r="F2027" s="370"/>
    </row>
    <row r="2028" spans="6:6" x14ac:dyDescent="0.25">
      <c r="F2028" s="370"/>
    </row>
    <row r="2029" spans="6:6" x14ac:dyDescent="0.25">
      <c r="F2029" s="370"/>
    </row>
    <row r="2030" spans="6:6" x14ac:dyDescent="0.25">
      <c r="F2030" s="370"/>
    </row>
    <row r="2031" spans="6:6" x14ac:dyDescent="0.25">
      <c r="F2031" s="370"/>
    </row>
    <row r="2032" spans="6:6" x14ac:dyDescent="0.25">
      <c r="F2032" s="370"/>
    </row>
    <row r="2033" spans="6:6" x14ac:dyDescent="0.25">
      <c r="F2033" s="370"/>
    </row>
    <row r="2034" spans="6:6" x14ac:dyDescent="0.25">
      <c r="F2034" s="370"/>
    </row>
    <row r="2035" spans="6:6" x14ac:dyDescent="0.25">
      <c r="F2035" s="370"/>
    </row>
    <row r="2036" spans="6:6" x14ac:dyDescent="0.25">
      <c r="F2036" s="370"/>
    </row>
    <row r="2037" spans="6:6" x14ac:dyDescent="0.25">
      <c r="F2037" s="370"/>
    </row>
    <row r="2038" spans="6:6" x14ac:dyDescent="0.25">
      <c r="F2038" s="370"/>
    </row>
    <row r="2039" spans="6:6" x14ac:dyDescent="0.25">
      <c r="F2039" s="370"/>
    </row>
    <row r="2040" spans="6:6" x14ac:dyDescent="0.25">
      <c r="F2040" s="370"/>
    </row>
    <row r="2041" spans="6:6" x14ac:dyDescent="0.25">
      <c r="F2041" s="370"/>
    </row>
    <row r="2042" spans="6:6" x14ac:dyDescent="0.25">
      <c r="F2042" s="370"/>
    </row>
    <row r="2043" spans="6:6" x14ac:dyDescent="0.25">
      <c r="F2043" s="370"/>
    </row>
    <row r="2044" spans="6:6" x14ac:dyDescent="0.25">
      <c r="F2044" s="370"/>
    </row>
    <row r="2045" spans="6:6" x14ac:dyDescent="0.25">
      <c r="F2045" s="370"/>
    </row>
    <row r="2046" spans="6:6" x14ac:dyDescent="0.25">
      <c r="F2046" s="370"/>
    </row>
    <row r="2047" spans="6:6" x14ac:dyDescent="0.25">
      <c r="F2047" s="370"/>
    </row>
    <row r="2048" spans="6:6" x14ac:dyDescent="0.25">
      <c r="F2048" s="370"/>
    </row>
    <row r="2049" spans="6:6" x14ac:dyDescent="0.25">
      <c r="F2049" s="370"/>
    </row>
    <row r="2050" spans="6:6" x14ac:dyDescent="0.25">
      <c r="F2050" s="370"/>
    </row>
    <row r="2051" spans="6:6" x14ac:dyDescent="0.25">
      <c r="F2051" s="370"/>
    </row>
    <row r="2052" spans="6:6" x14ac:dyDescent="0.25">
      <c r="F2052" s="370"/>
    </row>
    <row r="2053" spans="6:6" x14ac:dyDescent="0.25">
      <c r="F2053" s="370"/>
    </row>
    <row r="2054" spans="6:6" x14ac:dyDescent="0.25">
      <c r="F2054" s="370"/>
    </row>
    <row r="2055" spans="6:6" x14ac:dyDescent="0.25">
      <c r="F2055" s="370"/>
    </row>
    <row r="2056" spans="6:6" x14ac:dyDescent="0.25">
      <c r="F2056" s="370"/>
    </row>
    <row r="2057" spans="6:6" x14ac:dyDescent="0.25">
      <c r="F2057" s="370"/>
    </row>
    <row r="2058" spans="6:6" x14ac:dyDescent="0.25">
      <c r="F2058" s="370"/>
    </row>
    <row r="2059" spans="6:6" x14ac:dyDescent="0.25">
      <c r="F2059" s="370"/>
    </row>
    <row r="2060" spans="6:6" x14ac:dyDescent="0.25">
      <c r="F2060" s="370"/>
    </row>
    <row r="2061" spans="6:6" x14ac:dyDescent="0.25">
      <c r="F2061" s="370"/>
    </row>
    <row r="2062" spans="6:6" x14ac:dyDescent="0.25">
      <c r="F2062" s="370"/>
    </row>
    <row r="2063" spans="6:6" x14ac:dyDescent="0.25">
      <c r="F2063" s="370"/>
    </row>
    <row r="2064" spans="6:6" x14ac:dyDescent="0.25">
      <c r="F2064" s="370"/>
    </row>
    <row r="2065" spans="6:6" x14ac:dyDescent="0.25">
      <c r="F2065" s="370"/>
    </row>
    <row r="2066" spans="6:6" x14ac:dyDescent="0.25">
      <c r="F2066" s="370"/>
    </row>
    <row r="2067" spans="6:6" x14ac:dyDescent="0.25">
      <c r="F2067" s="370"/>
    </row>
    <row r="2068" spans="6:6" x14ac:dyDescent="0.25">
      <c r="F2068" s="370"/>
    </row>
    <row r="2069" spans="6:6" x14ac:dyDescent="0.25">
      <c r="F2069" s="370"/>
    </row>
    <row r="2070" spans="6:6" x14ac:dyDescent="0.25">
      <c r="F2070" s="370"/>
    </row>
    <row r="2071" spans="6:6" x14ac:dyDescent="0.25">
      <c r="F2071" s="370"/>
    </row>
    <row r="2072" spans="6:6" x14ac:dyDescent="0.25">
      <c r="F2072" s="370"/>
    </row>
    <row r="2073" spans="6:6" x14ac:dyDescent="0.25">
      <c r="F2073" s="370"/>
    </row>
    <row r="2074" spans="6:6" x14ac:dyDescent="0.25">
      <c r="F2074" s="370"/>
    </row>
    <row r="2075" spans="6:6" x14ac:dyDescent="0.25">
      <c r="F2075" s="370"/>
    </row>
    <row r="2076" spans="6:6" x14ac:dyDescent="0.25">
      <c r="F2076" s="370"/>
    </row>
    <row r="2077" spans="6:6" x14ac:dyDescent="0.25">
      <c r="F2077" s="370"/>
    </row>
    <row r="2078" spans="6:6" x14ac:dyDescent="0.25">
      <c r="F2078" s="370"/>
    </row>
    <row r="2079" spans="6:6" x14ac:dyDescent="0.25">
      <c r="F2079" s="370"/>
    </row>
    <row r="2080" spans="6:6" x14ac:dyDescent="0.25">
      <c r="F2080" s="370"/>
    </row>
    <row r="2081" spans="6:6" x14ac:dyDescent="0.25">
      <c r="F2081" s="370"/>
    </row>
    <row r="2082" spans="6:6" x14ac:dyDescent="0.25">
      <c r="F2082" s="370"/>
    </row>
    <row r="2083" spans="6:6" x14ac:dyDescent="0.25">
      <c r="F2083" s="370"/>
    </row>
    <row r="2084" spans="6:6" x14ac:dyDescent="0.25">
      <c r="F2084" s="370"/>
    </row>
    <row r="2085" spans="6:6" x14ac:dyDescent="0.25">
      <c r="F2085" s="370"/>
    </row>
    <row r="2086" spans="6:6" x14ac:dyDescent="0.25">
      <c r="F2086" s="370"/>
    </row>
    <row r="2087" spans="6:6" x14ac:dyDescent="0.25">
      <c r="F2087" s="370"/>
    </row>
    <row r="2088" spans="6:6" x14ac:dyDescent="0.25">
      <c r="F2088" s="370"/>
    </row>
    <row r="2089" spans="6:6" x14ac:dyDescent="0.25">
      <c r="F2089" s="370"/>
    </row>
    <row r="2090" spans="6:6" x14ac:dyDescent="0.25">
      <c r="F2090" s="370"/>
    </row>
    <row r="2091" spans="6:6" x14ac:dyDescent="0.25">
      <c r="F2091" s="370"/>
    </row>
    <row r="2092" spans="6:6" x14ac:dyDescent="0.25">
      <c r="F2092" s="370"/>
    </row>
    <row r="2093" spans="6:6" x14ac:dyDescent="0.25">
      <c r="F2093" s="370"/>
    </row>
    <row r="2094" spans="6:6" x14ac:dyDescent="0.25">
      <c r="F2094" s="370"/>
    </row>
    <row r="2095" spans="6:6" x14ac:dyDescent="0.25">
      <c r="F2095" s="370"/>
    </row>
    <row r="2096" spans="6:6" x14ac:dyDescent="0.25">
      <c r="F2096" s="370"/>
    </row>
    <row r="2097" spans="6:6" x14ac:dyDescent="0.25">
      <c r="F2097" s="370"/>
    </row>
    <row r="2098" spans="6:6" x14ac:dyDescent="0.25">
      <c r="F2098" s="370"/>
    </row>
    <row r="2099" spans="6:6" x14ac:dyDescent="0.25">
      <c r="F2099" s="370"/>
    </row>
    <row r="2100" spans="6:6" x14ac:dyDescent="0.25">
      <c r="F2100" s="370"/>
    </row>
    <row r="2101" spans="6:6" x14ac:dyDescent="0.25">
      <c r="F2101" s="370"/>
    </row>
    <row r="2102" spans="6:6" x14ac:dyDescent="0.25">
      <c r="F2102" s="370"/>
    </row>
    <row r="2103" spans="6:6" x14ac:dyDescent="0.25">
      <c r="F2103" s="370"/>
    </row>
    <row r="2104" spans="6:6" x14ac:dyDescent="0.25">
      <c r="F2104" s="370"/>
    </row>
    <row r="2105" spans="6:6" x14ac:dyDescent="0.25">
      <c r="F2105" s="370"/>
    </row>
    <row r="2106" spans="6:6" x14ac:dyDescent="0.25">
      <c r="F2106" s="370"/>
    </row>
    <row r="2107" spans="6:6" x14ac:dyDescent="0.25">
      <c r="F2107" s="370"/>
    </row>
    <row r="2108" spans="6:6" x14ac:dyDescent="0.25">
      <c r="F2108" s="370"/>
    </row>
    <row r="2109" spans="6:6" x14ac:dyDescent="0.25">
      <c r="F2109" s="370"/>
    </row>
    <row r="2110" spans="6:6" x14ac:dyDescent="0.25">
      <c r="F2110" s="370"/>
    </row>
    <row r="2111" spans="6:6" x14ac:dyDescent="0.25">
      <c r="F2111" s="370"/>
    </row>
    <row r="2112" spans="6:6" x14ac:dyDescent="0.25">
      <c r="F2112" s="370"/>
    </row>
    <row r="2113" spans="6:6" x14ac:dyDescent="0.25">
      <c r="F2113" s="370"/>
    </row>
    <row r="2114" spans="6:6" x14ac:dyDescent="0.25">
      <c r="F2114" s="370"/>
    </row>
    <row r="2115" spans="6:6" x14ac:dyDescent="0.25">
      <c r="F2115" s="370"/>
    </row>
    <row r="2116" spans="6:6" x14ac:dyDescent="0.25">
      <c r="F2116" s="370"/>
    </row>
    <row r="2117" spans="6:6" x14ac:dyDescent="0.25">
      <c r="F2117" s="370"/>
    </row>
    <row r="2118" spans="6:6" x14ac:dyDescent="0.25">
      <c r="F2118" s="370"/>
    </row>
    <row r="2119" spans="6:6" x14ac:dyDescent="0.25">
      <c r="F2119" s="370"/>
    </row>
    <row r="2120" spans="6:6" x14ac:dyDescent="0.25">
      <c r="F2120" s="370"/>
    </row>
    <row r="2121" spans="6:6" x14ac:dyDescent="0.25">
      <c r="F2121" s="370"/>
    </row>
    <row r="2122" spans="6:6" x14ac:dyDescent="0.25">
      <c r="F2122" s="370"/>
    </row>
    <row r="2123" spans="6:6" x14ac:dyDescent="0.25">
      <c r="F2123" s="370"/>
    </row>
    <row r="2124" spans="6:6" x14ac:dyDescent="0.25">
      <c r="F2124" s="370"/>
    </row>
    <row r="2125" spans="6:6" x14ac:dyDescent="0.25">
      <c r="F2125" s="370"/>
    </row>
    <row r="2126" spans="6:6" x14ac:dyDescent="0.25">
      <c r="F2126" s="370"/>
    </row>
    <row r="2127" spans="6:6" x14ac:dyDescent="0.25">
      <c r="F2127" s="370"/>
    </row>
    <row r="2128" spans="6:6" x14ac:dyDescent="0.25">
      <c r="F2128" s="370"/>
    </row>
    <row r="2129" spans="6:6" x14ac:dyDescent="0.25">
      <c r="F2129" s="370"/>
    </row>
    <row r="2130" spans="6:6" x14ac:dyDescent="0.25">
      <c r="F2130" s="370"/>
    </row>
    <row r="2131" spans="6:6" x14ac:dyDescent="0.25">
      <c r="F2131" s="370"/>
    </row>
    <row r="2132" spans="6:6" x14ac:dyDescent="0.25">
      <c r="F2132" s="370"/>
    </row>
    <row r="2133" spans="6:6" x14ac:dyDescent="0.25">
      <c r="F2133" s="370"/>
    </row>
    <row r="2134" spans="6:6" x14ac:dyDescent="0.25">
      <c r="F2134" s="370"/>
    </row>
    <row r="2135" spans="6:6" x14ac:dyDescent="0.25">
      <c r="F2135" s="370"/>
    </row>
    <row r="2136" spans="6:6" x14ac:dyDescent="0.25">
      <c r="F2136" s="370"/>
    </row>
    <row r="2137" spans="6:6" x14ac:dyDescent="0.25">
      <c r="F2137" s="370"/>
    </row>
    <row r="2138" spans="6:6" x14ac:dyDescent="0.25">
      <c r="F2138" s="370"/>
    </row>
    <row r="2139" spans="6:6" x14ac:dyDescent="0.25">
      <c r="F2139" s="370"/>
    </row>
    <row r="2140" spans="6:6" x14ac:dyDescent="0.25">
      <c r="F2140" s="370"/>
    </row>
    <row r="2141" spans="6:6" x14ac:dyDescent="0.25">
      <c r="F2141" s="370"/>
    </row>
    <row r="2142" spans="6:6" x14ac:dyDescent="0.25">
      <c r="F2142" s="370"/>
    </row>
    <row r="2143" spans="6:6" x14ac:dyDescent="0.25">
      <c r="F2143" s="370"/>
    </row>
    <row r="2144" spans="6:6" x14ac:dyDescent="0.25">
      <c r="F2144" s="370"/>
    </row>
    <row r="2145" spans="6:6" x14ac:dyDescent="0.25">
      <c r="F2145" s="370"/>
    </row>
    <row r="2146" spans="6:6" x14ac:dyDescent="0.25">
      <c r="F2146" s="370"/>
    </row>
    <row r="2147" spans="6:6" x14ac:dyDescent="0.25">
      <c r="F2147" s="370"/>
    </row>
    <row r="2148" spans="6:6" x14ac:dyDescent="0.25">
      <c r="F2148" s="370"/>
    </row>
    <row r="2149" spans="6:6" x14ac:dyDescent="0.25">
      <c r="F2149" s="370"/>
    </row>
    <row r="2150" spans="6:6" x14ac:dyDescent="0.25">
      <c r="F2150" s="370"/>
    </row>
    <row r="2151" spans="6:6" x14ac:dyDescent="0.25">
      <c r="F2151" s="370"/>
    </row>
    <row r="2152" spans="6:6" x14ac:dyDescent="0.25">
      <c r="F2152" s="370"/>
    </row>
    <row r="2153" spans="6:6" x14ac:dyDescent="0.25">
      <c r="F2153" s="370"/>
    </row>
    <row r="2154" spans="6:6" x14ac:dyDescent="0.25">
      <c r="F2154" s="370"/>
    </row>
    <row r="2155" spans="6:6" x14ac:dyDescent="0.25">
      <c r="F2155" s="370"/>
    </row>
    <row r="2156" spans="6:6" x14ac:dyDescent="0.25">
      <c r="F2156" s="370"/>
    </row>
    <row r="2157" spans="6:6" x14ac:dyDescent="0.25">
      <c r="F2157" s="370"/>
    </row>
    <row r="2158" spans="6:6" x14ac:dyDescent="0.25">
      <c r="F2158" s="370"/>
    </row>
    <row r="2159" spans="6:6" x14ac:dyDescent="0.25">
      <c r="F2159" s="370"/>
    </row>
    <row r="2160" spans="6:6" x14ac:dyDescent="0.25">
      <c r="F2160" s="370"/>
    </row>
    <row r="2161" spans="6:6" x14ac:dyDescent="0.25">
      <c r="F2161" s="370"/>
    </row>
    <row r="2162" spans="6:6" x14ac:dyDescent="0.25">
      <c r="F2162" s="370"/>
    </row>
    <row r="2163" spans="6:6" x14ac:dyDescent="0.25">
      <c r="F2163" s="370"/>
    </row>
    <row r="2164" spans="6:6" x14ac:dyDescent="0.25">
      <c r="F2164" s="370"/>
    </row>
    <row r="2165" spans="6:6" x14ac:dyDescent="0.25">
      <c r="F2165" s="370"/>
    </row>
    <row r="2166" spans="6:6" x14ac:dyDescent="0.25">
      <c r="F2166" s="370"/>
    </row>
    <row r="2167" spans="6:6" x14ac:dyDescent="0.25">
      <c r="F2167" s="370"/>
    </row>
    <row r="2168" spans="6:6" x14ac:dyDescent="0.25">
      <c r="F2168" s="370"/>
    </row>
    <row r="2169" spans="6:6" x14ac:dyDescent="0.25">
      <c r="F2169" s="370"/>
    </row>
    <row r="2170" spans="6:6" x14ac:dyDescent="0.25">
      <c r="F2170" s="370"/>
    </row>
    <row r="2171" spans="6:6" x14ac:dyDescent="0.25">
      <c r="F2171" s="370"/>
    </row>
    <row r="2172" spans="6:6" x14ac:dyDescent="0.25">
      <c r="F2172" s="370"/>
    </row>
    <row r="2173" spans="6:6" x14ac:dyDescent="0.25">
      <c r="F2173" s="370"/>
    </row>
    <row r="2174" spans="6:6" x14ac:dyDescent="0.25">
      <c r="F2174" s="370"/>
    </row>
    <row r="2175" spans="6:6" x14ac:dyDescent="0.25">
      <c r="F2175" s="370"/>
    </row>
    <row r="2176" spans="6:6" x14ac:dyDescent="0.25">
      <c r="F2176" s="370"/>
    </row>
    <row r="2177" spans="6:6" x14ac:dyDescent="0.25">
      <c r="F2177" s="370"/>
    </row>
    <row r="2178" spans="6:6" x14ac:dyDescent="0.25">
      <c r="F2178" s="370"/>
    </row>
    <row r="2179" spans="6:6" x14ac:dyDescent="0.25">
      <c r="F2179" s="370"/>
    </row>
    <row r="2180" spans="6:6" x14ac:dyDescent="0.25">
      <c r="F2180" s="370"/>
    </row>
    <row r="2181" spans="6:6" x14ac:dyDescent="0.25">
      <c r="F2181" s="370"/>
    </row>
    <row r="2182" spans="6:6" x14ac:dyDescent="0.25">
      <c r="F2182" s="370"/>
    </row>
    <row r="2183" spans="6:6" x14ac:dyDescent="0.25">
      <c r="F2183" s="370"/>
    </row>
    <row r="2184" spans="6:6" x14ac:dyDescent="0.25">
      <c r="F2184" s="370"/>
    </row>
    <row r="2185" spans="6:6" x14ac:dyDescent="0.25">
      <c r="F2185" s="370"/>
    </row>
    <row r="2186" spans="6:6" x14ac:dyDescent="0.25">
      <c r="F2186" s="370"/>
    </row>
    <row r="2187" spans="6:6" x14ac:dyDescent="0.25">
      <c r="F2187" s="370"/>
    </row>
    <row r="2188" spans="6:6" x14ac:dyDescent="0.25">
      <c r="F2188" s="370"/>
    </row>
    <row r="2189" spans="6:6" x14ac:dyDescent="0.25">
      <c r="F2189" s="370"/>
    </row>
    <row r="2190" spans="6:6" x14ac:dyDescent="0.25">
      <c r="F2190" s="370"/>
    </row>
    <row r="2191" spans="6:6" x14ac:dyDescent="0.25">
      <c r="F2191" s="370"/>
    </row>
    <row r="2192" spans="6:6" x14ac:dyDescent="0.25">
      <c r="F2192" s="370"/>
    </row>
    <row r="2193" spans="6:6" x14ac:dyDescent="0.25">
      <c r="F2193" s="370"/>
    </row>
    <row r="2194" spans="6:6" x14ac:dyDescent="0.25">
      <c r="F2194" s="370"/>
    </row>
    <row r="2195" spans="6:6" x14ac:dyDescent="0.25">
      <c r="F2195" s="370"/>
    </row>
    <row r="2196" spans="6:6" x14ac:dyDescent="0.25">
      <c r="F2196" s="370"/>
    </row>
    <row r="2197" spans="6:6" x14ac:dyDescent="0.25">
      <c r="F2197" s="370"/>
    </row>
    <row r="2198" spans="6:6" x14ac:dyDescent="0.25">
      <c r="F2198" s="370"/>
    </row>
    <row r="2199" spans="6:6" x14ac:dyDescent="0.25">
      <c r="F2199" s="370"/>
    </row>
    <row r="2200" spans="6:6" x14ac:dyDescent="0.25">
      <c r="F2200" s="370"/>
    </row>
    <row r="2201" spans="6:6" x14ac:dyDescent="0.25">
      <c r="F2201" s="370"/>
    </row>
    <row r="2202" spans="6:6" x14ac:dyDescent="0.25">
      <c r="F2202" s="370"/>
    </row>
    <row r="2203" spans="6:6" x14ac:dyDescent="0.25">
      <c r="F2203" s="370"/>
    </row>
    <row r="2204" spans="6:6" x14ac:dyDescent="0.25">
      <c r="F2204" s="370"/>
    </row>
    <row r="2205" spans="6:6" x14ac:dyDescent="0.25">
      <c r="F2205" s="370"/>
    </row>
    <row r="2206" spans="6:6" x14ac:dyDescent="0.25">
      <c r="F2206" s="370"/>
    </row>
    <row r="2207" spans="6:6" x14ac:dyDescent="0.25">
      <c r="F2207" s="370"/>
    </row>
    <row r="2208" spans="6:6" x14ac:dyDescent="0.25">
      <c r="F2208" s="370"/>
    </row>
    <row r="2209" spans="6:6" x14ac:dyDescent="0.25">
      <c r="F2209" s="370"/>
    </row>
    <row r="2210" spans="6:6" x14ac:dyDescent="0.25">
      <c r="F2210" s="370"/>
    </row>
    <row r="2211" spans="6:6" x14ac:dyDescent="0.25">
      <c r="F2211" s="370"/>
    </row>
    <row r="2212" spans="6:6" x14ac:dyDescent="0.25">
      <c r="F2212" s="370"/>
    </row>
    <row r="2213" spans="6:6" x14ac:dyDescent="0.25">
      <c r="F2213" s="370"/>
    </row>
    <row r="2214" spans="6:6" x14ac:dyDescent="0.25">
      <c r="F2214" s="370"/>
    </row>
    <row r="2215" spans="6:6" x14ac:dyDescent="0.25">
      <c r="F2215" s="370"/>
    </row>
    <row r="2216" spans="6:6" x14ac:dyDescent="0.25">
      <c r="F2216" s="370"/>
    </row>
    <row r="2217" spans="6:6" x14ac:dyDescent="0.25">
      <c r="F2217" s="370"/>
    </row>
    <row r="2218" spans="6:6" x14ac:dyDescent="0.25">
      <c r="F2218" s="370"/>
    </row>
    <row r="2219" spans="6:6" x14ac:dyDescent="0.25">
      <c r="F2219" s="370"/>
    </row>
    <row r="2220" spans="6:6" x14ac:dyDescent="0.25">
      <c r="F2220" s="370"/>
    </row>
    <row r="2221" spans="6:6" x14ac:dyDescent="0.25">
      <c r="F2221" s="370"/>
    </row>
    <row r="2222" spans="6:6" x14ac:dyDescent="0.25">
      <c r="F2222" s="370"/>
    </row>
    <row r="2223" spans="6:6" x14ac:dyDescent="0.25">
      <c r="F2223" s="370"/>
    </row>
    <row r="2224" spans="6:6" x14ac:dyDescent="0.25">
      <c r="F2224" s="370"/>
    </row>
    <row r="2225" spans="6:6" x14ac:dyDescent="0.25">
      <c r="F2225" s="370"/>
    </row>
    <row r="2226" spans="6:6" x14ac:dyDescent="0.25">
      <c r="F2226" s="370"/>
    </row>
    <row r="2227" spans="6:6" x14ac:dyDescent="0.25">
      <c r="F2227" s="370"/>
    </row>
    <row r="2228" spans="6:6" x14ac:dyDescent="0.25">
      <c r="F2228" s="370"/>
    </row>
    <row r="2229" spans="6:6" x14ac:dyDescent="0.25">
      <c r="F2229" s="370"/>
    </row>
    <row r="2230" spans="6:6" x14ac:dyDescent="0.25">
      <c r="F2230" s="370"/>
    </row>
    <row r="2231" spans="6:6" x14ac:dyDescent="0.25">
      <c r="F2231" s="370"/>
    </row>
    <row r="2232" spans="6:6" x14ac:dyDescent="0.25">
      <c r="F2232" s="370"/>
    </row>
    <row r="2233" spans="6:6" x14ac:dyDescent="0.25">
      <c r="F2233" s="370"/>
    </row>
    <row r="2234" spans="6:6" x14ac:dyDescent="0.25">
      <c r="F2234" s="370"/>
    </row>
    <row r="2235" spans="6:6" x14ac:dyDescent="0.25">
      <c r="F2235" s="370"/>
    </row>
    <row r="2236" spans="6:6" x14ac:dyDescent="0.25">
      <c r="F2236" s="370"/>
    </row>
    <row r="2237" spans="6:6" x14ac:dyDescent="0.25">
      <c r="F2237" s="370"/>
    </row>
    <row r="2238" spans="6:6" x14ac:dyDescent="0.25">
      <c r="F2238" s="370"/>
    </row>
    <row r="2239" spans="6:6" x14ac:dyDescent="0.25">
      <c r="F2239" s="370"/>
    </row>
    <row r="2240" spans="6:6" x14ac:dyDescent="0.25">
      <c r="F2240" s="370"/>
    </row>
    <row r="2241" spans="6:6" x14ac:dyDescent="0.25">
      <c r="F2241" s="370"/>
    </row>
    <row r="2242" spans="6:6" x14ac:dyDescent="0.25">
      <c r="F2242" s="370"/>
    </row>
    <row r="2243" spans="6:6" x14ac:dyDescent="0.25">
      <c r="F2243" s="370"/>
    </row>
    <row r="2244" spans="6:6" x14ac:dyDescent="0.25">
      <c r="F2244" s="370"/>
    </row>
    <row r="2245" spans="6:6" x14ac:dyDescent="0.25">
      <c r="F2245" s="370"/>
    </row>
    <row r="2246" spans="6:6" x14ac:dyDescent="0.25">
      <c r="F2246" s="370"/>
    </row>
    <row r="2247" spans="6:6" x14ac:dyDescent="0.25">
      <c r="F2247" s="370"/>
    </row>
    <row r="2248" spans="6:6" x14ac:dyDescent="0.25">
      <c r="F2248" s="370"/>
    </row>
    <row r="2249" spans="6:6" x14ac:dyDescent="0.25">
      <c r="F2249" s="370"/>
    </row>
    <row r="2250" spans="6:6" x14ac:dyDescent="0.25">
      <c r="F2250" s="370"/>
    </row>
    <row r="2251" spans="6:6" x14ac:dyDescent="0.25">
      <c r="F2251" s="370"/>
    </row>
    <row r="2252" spans="6:6" x14ac:dyDescent="0.25">
      <c r="F2252" s="370"/>
    </row>
    <row r="2253" spans="6:6" x14ac:dyDescent="0.25">
      <c r="F2253" s="370"/>
    </row>
    <row r="2254" spans="6:6" x14ac:dyDescent="0.25">
      <c r="F2254" s="370"/>
    </row>
    <row r="2255" spans="6:6" x14ac:dyDescent="0.25">
      <c r="F2255" s="370"/>
    </row>
    <row r="2256" spans="6:6" x14ac:dyDescent="0.25">
      <c r="F2256" s="370"/>
    </row>
    <row r="2257" spans="6:6" x14ac:dyDescent="0.25">
      <c r="F2257" s="370"/>
    </row>
    <row r="2258" spans="6:6" x14ac:dyDescent="0.25">
      <c r="F2258" s="370"/>
    </row>
    <row r="2259" spans="6:6" x14ac:dyDescent="0.25">
      <c r="F2259" s="370"/>
    </row>
    <row r="2260" spans="6:6" x14ac:dyDescent="0.25">
      <c r="F2260" s="370"/>
    </row>
    <row r="2261" spans="6:6" x14ac:dyDescent="0.25">
      <c r="F2261" s="370"/>
    </row>
    <row r="2262" spans="6:6" x14ac:dyDescent="0.25">
      <c r="F2262" s="370"/>
    </row>
    <row r="2263" spans="6:6" x14ac:dyDescent="0.25">
      <c r="F2263" s="370"/>
    </row>
    <row r="2264" spans="6:6" x14ac:dyDescent="0.25">
      <c r="F2264" s="370"/>
    </row>
    <row r="2265" spans="6:6" x14ac:dyDescent="0.25">
      <c r="F2265" s="370"/>
    </row>
    <row r="2266" spans="6:6" x14ac:dyDescent="0.25">
      <c r="F2266" s="370"/>
    </row>
    <row r="2267" spans="6:6" x14ac:dyDescent="0.25">
      <c r="F2267" s="370"/>
    </row>
    <row r="2268" spans="6:6" x14ac:dyDescent="0.25">
      <c r="F2268" s="370"/>
    </row>
    <row r="2269" spans="6:6" x14ac:dyDescent="0.25">
      <c r="F2269" s="370"/>
    </row>
    <row r="2270" spans="6:6" x14ac:dyDescent="0.25">
      <c r="F2270" s="370"/>
    </row>
    <row r="2271" spans="6:6" x14ac:dyDescent="0.25">
      <c r="F2271" s="370"/>
    </row>
    <row r="2272" spans="6:6" x14ac:dyDescent="0.25">
      <c r="F2272" s="370"/>
    </row>
    <row r="2273" spans="6:6" x14ac:dyDescent="0.25">
      <c r="F2273" s="370"/>
    </row>
    <row r="2274" spans="6:6" x14ac:dyDescent="0.25">
      <c r="F2274" s="370"/>
    </row>
    <row r="2275" spans="6:6" x14ac:dyDescent="0.25">
      <c r="F2275" s="370"/>
    </row>
    <row r="2276" spans="6:6" x14ac:dyDescent="0.25">
      <c r="F2276" s="370"/>
    </row>
    <row r="2277" spans="6:6" x14ac:dyDescent="0.25">
      <c r="F2277" s="370"/>
    </row>
    <row r="2278" spans="6:6" x14ac:dyDescent="0.25">
      <c r="F2278" s="370"/>
    </row>
    <row r="2279" spans="6:6" x14ac:dyDescent="0.25">
      <c r="F2279" s="370"/>
    </row>
    <row r="2280" spans="6:6" x14ac:dyDescent="0.25">
      <c r="F2280" s="370"/>
    </row>
    <row r="2281" spans="6:6" x14ac:dyDescent="0.25">
      <c r="F2281" s="370"/>
    </row>
    <row r="2282" spans="6:6" x14ac:dyDescent="0.25">
      <c r="F2282" s="370"/>
    </row>
    <row r="2283" spans="6:6" x14ac:dyDescent="0.25">
      <c r="F2283" s="370"/>
    </row>
    <row r="2284" spans="6:6" x14ac:dyDescent="0.25">
      <c r="F2284" s="370"/>
    </row>
    <row r="2285" spans="6:6" x14ac:dyDescent="0.25">
      <c r="F2285" s="370"/>
    </row>
    <row r="2286" spans="6:6" x14ac:dyDescent="0.25">
      <c r="F2286" s="370"/>
    </row>
    <row r="2287" spans="6:6" x14ac:dyDescent="0.25">
      <c r="F2287" s="370"/>
    </row>
    <row r="2288" spans="6:6" x14ac:dyDescent="0.25">
      <c r="F2288" s="370"/>
    </row>
    <row r="2289" spans="6:6" x14ac:dyDescent="0.25">
      <c r="F2289" s="370"/>
    </row>
    <row r="2290" spans="6:6" x14ac:dyDescent="0.25">
      <c r="F2290" s="370"/>
    </row>
    <row r="2291" spans="6:6" x14ac:dyDescent="0.25">
      <c r="F2291" s="370"/>
    </row>
    <row r="2292" spans="6:6" x14ac:dyDescent="0.25">
      <c r="F2292" s="370"/>
    </row>
    <row r="2293" spans="6:6" x14ac:dyDescent="0.25">
      <c r="F2293" s="370"/>
    </row>
    <row r="2294" spans="6:6" x14ac:dyDescent="0.25">
      <c r="F2294" s="370"/>
    </row>
    <row r="2295" spans="6:6" x14ac:dyDescent="0.25">
      <c r="F2295" s="370"/>
    </row>
    <row r="2296" spans="6:6" x14ac:dyDescent="0.25">
      <c r="F2296" s="370"/>
    </row>
    <row r="2297" spans="6:6" x14ac:dyDescent="0.25">
      <c r="F2297" s="370"/>
    </row>
    <row r="2298" spans="6:6" x14ac:dyDescent="0.25">
      <c r="F2298" s="370"/>
    </row>
    <row r="2299" spans="6:6" x14ac:dyDescent="0.25">
      <c r="F2299" s="370"/>
    </row>
    <row r="2300" spans="6:6" x14ac:dyDescent="0.25">
      <c r="F2300" s="370"/>
    </row>
    <row r="2301" spans="6:6" x14ac:dyDescent="0.25">
      <c r="F2301" s="370"/>
    </row>
    <row r="2302" spans="6:6" x14ac:dyDescent="0.25">
      <c r="F2302" s="370"/>
    </row>
    <row r="2303" spans="6:6" x14ac:dyDescent="0.25">
      <c r="F2303" s="370"/>
    </row>
    <row r="2304" spans="6:6" x14ac:dyDescent="0.25">
      <c r="F2304" s="370"/>
    </row>
    <row r="2305" spans="6:6" x14ac:dyDescent="0.25">
      <c r="F2305" s="370"/>
    </row>
    <row r="2306" spans="6:6" x14ac:dyDescent="0.25">
      <c r="F2306" s="370"/>
    </row>
    <row r="2307" spans="6:6" x14ac:dyDescent="0.25">
      <c r="F2307" s="370"/>
    </row>
    <row r="2308" spans="6:6" x14ac:dyDescent="0.25">
      <c r="F2308" s="370"/>
    </row>
    <row r="2309" spans="6:6" x14ac:dyDescent="0.25">
      <c r="F2309" s="370"/>
    </row>
    <row r="2310" spans="6:6" x14ac:dyDescent="0.25">
      <c r="F2310" s="370"/>
    </row>
    <row r="2311" spans="6:6" x14ac:dyDescent="0.25">
      <c r="F2311" s="370"/>
    </row>
    <row r="2312" spans="6:6" x14ac:dyDescent="0.25">
      <c r="F2312" s="370"/>
    </row>
    <row r="2313" spans="6:6" x14ac:dyDescent="0.25">
      <c r="F2313" s="370"/>
    </row>
    <row r="2314" spans="6:6" x14ac:dyDescent="0.25">
      <c r="F2314" s="370"/>
    </row>
    <row r="2315" spans="6:6" x14ac:dyDescent="0.25">
      <c r="F2315" s="370"/>
    </row>
    <row r="2316" spans="6:6" x14ac:dyDescent="0.25">
      <c r="F2316" s="370"/>
    </row>
    <row r="2317" spans="6:6" x14ac:dyDescent="0.25">
      <c r="F2317" s="370"/>
    </row>
    <row r="2318" spans="6:6" x14ac:dyDescent="0.25">
      <c r="F2318" s="370"/>
    </row>
    <row r="2319" spans="6:6" x14ac:dyDescent="0.25">
      <c r="F2319" s="370"/>
    </row>
    <row r="2320" spans="6:6" x14ac:dyDescent="0.25">
      <c r="F2320" s="370"/>
    </row>
    <row r="2321" spans="6:6" x14ac:dyDescent="0.25">
      <c r="F2321" s="370"/>
    </row>
    <row r="2322" spans="6:6" x14ac:dyDescent="0.25">
      <c r="F2322" s="370"/>
    </row>
    <row r="2323" spans="6:6" x14ac:dyDescent="0.25">
      <c r="F2323" s="370"/>
    </row>
    <row r="2324" spans="6:6" x14ac:dyDescent="0.25">
      <c r="F2324" s="370"/>
    </row>
    <row r="2325" spans="6:6" x14ac:dyDescent="0.25">
      <c r="F2325" s="370"/>
    </row>
    <row r="2326" spans="6:6" x14ac:dyDescent="0.25">
      <c r="F2326" s="370"/>
    </row>
    <row r="2327" spans="6:6" x14ac:dyDescent="0.25">
      <c r="F2327" s="370"/>
    </row>
    <row r="2328" spans="6:6" x14ac:dyDescent="0.25">
      <c r="F2328" s="370"/>
    </row>
    <row r="2329" spans="6:6" x14ac:dyDescent="0.25">
      <c r="F2329" s="370"/>
    </row>
    <row r="2330" spans="6:6" x14ac:dyDescent="0.25">
      <c r="F2330" s="370"/>
    </row>
    <row r="2331" spans="6:6" x14ac:dyDescent="0.25">
      <c r="F2331" s="370"/>
    </row>
    <row r="2332" spans="6:6" x14ac:dyDescent="0.25">
      <c r="F2332" s="370"/>
    </row>
    <row r="2333" spans="6:6" x14ac:dyDescent="0.25">
      <c r="F2333" s="370"/>
    </row>
    <row r="2334" spans="6:6" x14ac:dyDescent="0.25">
      <c r="F2334" s="370"/>
    </row>
    <row r="2335" spans="6:6" x14ac:dyDescent="0.25">
      <c r="F2335" s="370"/>
    </row>
    <row r="2336" spans="6:6" x14ac:dyDescent="0.25">
      <c r="F2336" s="370"/>
    </row>
    <row r="2337" spans="6:6" x14ac:dyDescent="0.25">
      <c r="F2337" s="370"/>
    </row>
    <row r="2338" spans="6:6" x14ac:dyDescent="0.25">
      <c r="F2338" s="370"/>
    </row>
    <row r="2339" spans="6:6" x14ac:dyDescent="0.25">
      <c r="F2339" s="370"/>
    </row>
    <row r="2340" spans="6:6" x14ac:dyDescent="0.25">
      <c r="F2340" s="370"/>
    </row>
    <row r="2341" spans="6:6" x14ac:dyDescent="0.25">
      <c r="F2341" s="370"/>
    </row>
    <row r="2342" spans="6:6" x14ac:dyDescent="0.25">
      <c r="F2342" s="370"/>
    </row>
    <row r="2343" spans="6:6" x14ac:dyDescent="0.25">
      <c r="F2343" s="370"/>
    </row>
    <row r="2344" spans="6:6" x14ac:dyDescent="0.25">
      <c r="F2344" s="370"/>
    </row>
    <row r="2345" spans="6:6" x14ac:dyDescent="0.25">
      <c r="F2345" s="370"/>
    </row>
    <row r="2346" spans="6:6" x14ac:dyDescent="0.25">
      <c r="F2346" s="370"/>
    </row>
    <row r="2347" spans="6:6" x14ac:dyDescent="0.25">
      <c r="F2347" s="370"/>
    </row>
    <row r="2348" spans="6:6" x14ac:dyDescent="0.25">
      <c r="F2348" s="370"/>
    </row>
    <row r="2349" spans="6:6" x14ac:dyDescent="0.25">
      <c r="F2349" s="370"/>
    </row>
    <row r="2350" spans="6:6" x14ac:dyDescent="0.25">
      <c r="F2350" s="370"/>
    </row>
    <row r="2351" spans="6:6" x14ac:dyDescent="0.25">
      <c r="F2351" s="370"/>
    </row>
    <row r="2352" spans="6:6" x14ac:dyDescent="0.25">
      <c r="F2352" s="370"/>
    </row>
    <row r="2353" spans="6:6" x14ac:dyDescent="0.25">
      <c r="F2353" s="370"/>
    </row>
    <row r="2354" spans="6:6" x14ac:dyDescent="0.25">
      <c r="F2354" s="370"/>
    </row>
    <row r="2355" spans="6:6" x14ac:dyDescent="0.25">
      <c r="F2355" s="370"/>
    </row>
    <row r="2356" spans="6:6" x14ac:dyDescent="0.25">
      <c r="F2356" s="370"/>
    </row>
    <row r="2357" spans="6:6" x14ac:dyDescent="0.25">
      <c r="F2357" s="370"/>
    </row>
    <row r="2358" spans="6:6" x14ac:dyDescent="0.25">
      <c r="F2358" s="370"/>
    </row>
    <row r="2359" spans="6:6" x14ac:dyDescent="0.25">
      <c r="F2359" s="370"/>
    </row>
    <row r="2360" spans="6:6" x14ac:dyDescent="0.25">
      <c r="F2360" s="370"/>
    </row>
    <row r="2361" spans="6:6" x14ac:dyDescent="0.25">
      <c r="F2361" s="370"/>
    </row>
    <row r="2362" spans="6:6" x14ac:dyDescent="0.25">
      <c r="F2362" s="370"/>
    </row>
    <row r="2363" spans="6:6" x14ac:dyDescent="0.25">
      <c r="F2363" s="370"/>
    </row>
    <row r="2364" spans="6:6" x14ac:dyDescent="0.25">
      <c r="F2364" s="370"/>
    </row>
    <row r="2365" spans="6:6" x14ac:dyDescent="0.25">
      <c r="F2365" s="370"/>
    </row>
    <row r="2366" spans="6:6" x14ac:dyDescent="0.25">
      <c r="F2366" s="370"/>
    </row>
    <row r="2367" spans="6:6" x14ac:dyDescent="0.25">
      <c r="F2367" s="370"/>
    </row>
    <row r="2368" spans="6:6" x14ac:dyDescent="0.25">
      <c r="F2368" s="370"/>
    </row>
    <row r="2369" spans="6:6" x14ac:dyDescent="0.25">
      <c r="F2369" s="370"/>
    </row>
    <row r="2370" spans="6:6" x14ac:dyDescent="0.25">
      <c r="F2370" s="370"/>
    </row>
    <row r="2371" spans="6:6" x14ac:dyDescent="0.25">
      <c r="F2371" s="370"/>
    </row>
    <row r="2372" spans="6:6" x14ac:dyDescent="0.25">
      <c r="F2372" s="370"/>
    </row>
    <row r="2373" spans="6:6" x14ac:dyDescent="0.25">
      <c r="F2373" s="370"/>
    </row>
    <row r="2374" spans="6:6" x14ac:dyDescent="0.25">
      <c r="F2374" s="370"/>
    </row>
    <row r="2375" spans="6:6" x14ac:dyDescent="0.25">
      <c r="F2375" s="370"/>
    </row>
    <row r="2376" spans="6:6" x14ac:dyDescent="0.25">
      <c r="F2376" s="370"/>
    </row>
    <row r="2377" spans="6:6" x14ac:dyDescent="0.25">
      <c r="F2377" s="370"/>
    </row>
    <row r="2378" spans="6:6" x14ac:dyDescent="0.25">
      <c r="F2378" s="370"/>
    </row>
    <row r="2379" spans="6:6" x14ac:dyDescent="0.25">
      <c r="F2379" s="370"/>
    </row>
    <row r="2380" spans="6:6" x14ac:dyDescent="0.25">
      <c r="F2380" s="370"/>
    </row>
    <row r="2381" spans="6:6" x14ac:dyDescent="0.25">
      <c r="F2381" s="370"/>
    </row>
    <row r="2382" spans="6:6" x14ac:dyDescent="0.25">
      <c r="F2382" s="370"/>
    </row>
    <row r="2383" spans="6:6" x14ac:dyDescent="0.25">
      <c r="F2383" s="370"/>
    </row>
    <row r="2384" spans="6:6" x14ac:dyDescent="0.25">
      <c r="F2384" s="370"/>
    </row>
    <row r="2385" spans="6:6" x14ac:dyDescent="0.25">
      <c r="F2385" s="370"/>
    </row>
    <row r="2386" spans="6:6" x14ac:dyDescent="0.25">
      <c r="F2386" s="370"/>
    </row>
    <row r="2387" spans="6:6" x14ac:dyDescent="0.25">
      <c r="F2387" s="370"/>
    </row>
    <row r="2388" spans="6:6" x14ac:dyDescent="0.25">
      <c r="F2388" s="370"/>
    </row>
    <row r="2389" spans="6:6" x14ac:dyDescent="0.25">
      <c r="F2389" s="370"/>
    </row>
    <row r="2390" spans="6:6" x14ac:dyDescent="0.25">
      <c r="F2390" s="370"/>
    </row>
    <row r="2391" spans="6:6" x14ac:dyDescent="0.25">
      <c r="F2391" s="370"/>
    </row>
    <row r="2392" spans="6:6" x14ac:dyDescent="0.25">
      <c r="F2392" s="370"/>
    </row>
    <row r="2393" spans="6:6" x14ac:dyDescent="0.25">
      <c r="F2393" s="370"/>
    </row>
    <row r="2394" spans="6:6" x14ac:dyDescent="0.25">
      <c r="F2394" s="370"/>
    </row>
    <row r="2395" spans="6:6" x14ac:dyDescent="0.25">
      <c r="F2395" s="370"/>
    </row>
    <row r="2396" spans="6:6" x14ac:dyDescent="0.25">
      <c r="F2396" s="370"/>
    </row>
    <row r="2397" spans="6:6" x14ac:dyDescent="0.25">
      <c r="F2397" s="370"/>
    </row>
    <row r="2398" spans="6:6" x14ac:dyDescent="0.25">
      <c r="F2398" s="370"/>
    </row>
    <row r="2399" spans="6:6" x14ac:dyDescent="0.25">
      <c r="F2399" s="370"/>
    </row>
    <row r="2400" spans="6:6" x14ac:dyDescent="0.25">
      <c r="F2400" s="370"/>
    </row>
    <row r="2401" spans="6:6" x14ac:dyDescent="0.25">
      <c r="F2401" s="370"/>
    </row>
    <row r="2402" spans="6:6" x14ac:dyDescent="0.25">
      <c r="F2402" s="370"/>
    </row>
    <row r="2403" spans="6:6" x14ac:dyDescent="0.25">
      <c r="F2403" s="370"/>
    </row>
    <row r="2404" spans="6:6" x14ac:dyDescent="0.25">
      <c r="F2404" s="370"/>
    </row>
    <row r="2405" spans="6:6" x14ac:dyDescent="0.25">
      <c r="F2405" s="370"/>
    </row>
    <row r="2406" spans="6:6" x14ac:dyDescent="0.25">
      <c r="F2406" s="370"/>
    </row>
    <row r="2407" spans="6:6" x14ac:dyDescent="0.25">
      <c r="F2407" s="370"/>
    </row>
    <row r="2408" spans="6:6" x14ac:dyDescent="0.25">
      <c r="F2408" s="370"/>
    </row>
    <row r="2409" spans="6:6" x14ac:dyDescent="0.25">
      <c r="F2409" s="370"/>
    </row>
    <row r="2410" spans="6:6" x14ac:dyDescent="0.25">
      <c r="F2410" s="370"/>
    </row>
    <row r="2411" spans="6:6" x14ac:dyDescent="0.25">
      <c r="F2411" s="370"/>
    </row>
    <row r="2412" spans="6:6" x14ac:dyDescent="0.25">
      <c r="F2412" s="370"/>
    </row>
    <row r="2413" spans="6:6" x14ac:dyDescent="0.25">
      <c r="F2413" s="370"/>
    </row>
    <row r="2414" spans="6:6" x14ac:dyDescent="0.25">
      <c r="F2414" s="370"/>
    </row>
    <row r="2415" spans="6:6" x14ac:dyDescent="0.25">
      <c r="F2415" s="370"/>
    </row>
    <row r="2416" spans="6:6" x14ac:dyDescent="0.25">
      <c r="F2416" s="370"/>
    </row>
    <row r="2417" spans="6:6" x14ac:dyDescent="0.25">
      <c r="F2417" s="370"/>
    </row>
    <row r="2418" spans="6:6" x14ac:dyDescent="0.25">
      <c r="F2418" s="370"/>
    </row>
    <row r="2419" spans="6:6" x14ac:dyDescent="0.25">
      <c r="F2419" s="370"/>
    </row>
    <row r="2420" spans="6:6" x14ac:dyDescent="0.25">
      <c r="F2420" s="370"/>
    </row>
    <row r="2421" spans="6:6" x14ac:dyDescent="0.25">
      <c r="F2421" s="370"/>
    </row>
    <row r="2422" spans="6:6" x14ac:dyDescent="0.25">
      <c r="F2422" s="370"/>
    </row>
    <row r="2423" spans="6:6" x14ac:dyDescent="0.25">
      <c r="F2423" s="370"/>
    </row>
    <row r="2424" spans="6:6" x14ac:dyDescent="0.25">
      <c r="F2424" s="370"/>
    </row>
    <row r="2425" spans="6:6" x14ac:dyDescent="0.25">
      <c r="F2425" s="370"/>
    </row>
    <row r="2426" spans="6:6" x14ac:dyDescent="0.25">
      <c r="F2426" s="370"/>
    </row>
    <row r="2427" spans="6:6" x14ac:dyDescent="0.25">
      <c r="F2427" s="370"/>
    </row>
    <row r="2428" spans="6:6" x14ac:dyDescent="0.25">
      <c r="F2428" s="370"/>
    </row>
    <row r="2429" spans="6:6" x14ac:dyDescent="0.25">
      <c r="F2429" s="370"/>
    </row>
    <row r="2430" spans="6:6" x14ac:dyDescent="0.25">
      <c r="F2430" s="370"/>
    </row>
    <row r="2431" spans="6:6" x14ac:dyDescent="0.25">
      <c r="F2431" s="370"/>
    </row>
    <row r="2432" spans="6:6" x14ac:dyDescent="0.25">
      <c r="F2432" s="370"/>
    </row>
    <row r="2433" spans="6:6" x14ac:dyDescent="0.25">
      <c r="F2433" s="370"/>
    </row>
    <row r="2434" spans="6:6" x14ac:dyDescent="0.25">
      <c r="F2434" s="370"/>
    </row>
    <row r="2435" spans="6:6" x14ac:dyDescent="0.25">
      <c r="F2435" s="370"/>
    </row>
    <row r="2436" spans="6:6" x14ac:dyDescent="0.25">
      <c r="F2436" s="370"/>
    </row>
    <row r="2437" spans="6:6" x14ac:dyDescent="0.25">
      <c r="F2437" s="370"/>
    </row>
    <row r="2438" spans="6:6" x14ac:dyDescent="0.25">
      <c r="F2438" s="370"/>
    </row>
    <row r="2439" spans="6:6" x14ac:dyDescent="0.25">
      <c r="F2439" s="370"/>
    </row>
    <row r="2440" spans="6:6" x14ac:dyDescent="0.25">
      <c r="F2440" s="370"/>
    </row>
    <row r="2441" spans="6:6" x14ac:dyDescent="0.25">
      <c r="F2441" s="370"/>
    </row>
    <row r="2442" spans="6:6" x14ac:dyDescent="0.25">
      <c r="F2442" s="370"/>
    </row>
    <row r="2443" spans="6:6" x14ac:dyDescent="0.25">
      <c r="F2443" s="370"/>
    </row>
    <row r="2444" spans="6:6" x14ac:dyDescent="0.25">
      <c r="F2444" s="370"/>
    </row>
    <row r="2445" spans="6:6" x14ac:dyDescent="0.25">
      <c r="F2445" s="370"/>
    </row>
    <row r="2446" spans="6:6" x14ac:dyDescent="0.25">
      <c r="F2446" s="370"/>
    </row>
    <row r="2447" spans="6:6" x14ac:dyDescent="0.25">
      <c r="F2447" s="370"/>
    </row>
    <row r="2448" spans="6:6" x14ac:dyDescent="0.25">
      <c r="F2448" s="370"/>
    </row>
    <row r="2449" spans="6:6" x14ac:dyDescent="0.25">
      <c r="F2449" s="370"/>
    </row>
    <row r="2450" spans="6:6" x14ac:dyDescent="0.25">
      <c r="F2450" s="370"/>
    </row>
    <row r="2451" spans="6:6" x14ac:dyDescent="0.25">
      <c r="F2451" s="370"/>
    </row>
    <row r="2452" spans="6:6" x14ac:dyDescent="0.25">
      <c r="F2452" s="370"/>
    </row>
    <row r="2453" spans="6:6" x14ac:dyDescent="0.25">
      <c r="F2453" s="370"/>
    </row>
    <row r="2454" spans="6:6" x14ac:dyDescent="0.25">
      <c r="F2454" s="370"/>
    </row>
    <row r="2455" spans="6:6" x14ac:dyDescent="0.25">
      <c r="F2455" s="370"/>
    </row>
    <row r="2456" spans="6:6" x14ac:dyDescent="0.25">
      <c r="F2456" s="370"/>
    </row>
    <row r="2457" spans="6:6" x14ac:dyDescent="0.25">
      <c r="F2457" s="370"/>
    </row>
    <row r="2458" spans="6:6" x14ac:dyDescent="0.25">
      <c r="F2458" s="370"/>
    </row>
    <row r="2459" spans="6:6" x14ac:dyDescent="0.25">
      <c r="F2459" s="370"/>
    </row>
    <row r="2460" spans="6:6" x14ac:dyDescent="0.25">
      <c r="F2460" s="370"/>
    </row>
    <row r="2461" spans="6:6" x14ac:dyDescent="0.25">
      <c r="F2461" s="370"/>
    </row>
    <row r="2462" spans="6:6" x14ac:dyDescent="0.25">
      <c r="F2462" s="370"/>
    </row>
    <row r="2463" spans="6:6" x14ac:dyDescent="0.25">
      <c r="F2463" s="370"/>
    </row>
    <row r="2464" spans="6:6" x14ac:dyDescent="0.25">
      <c r="F2464" s="370"/>
    </row>
    <row r="2465" spans="6:6" x14ac:dyDescent="0.25">
      <c r="F2465" s="370"/>
    </row>
    <row r="2466" spans="6:6" x14ac:dyDescent="0.25">
      <c r="F2466" s="370"/>
    </row>
    <row r="2467" spans="6:6" x14ac:dyDescent="0.25">
      <c r="F2467" s="370"/>
    </row>
    <row r="2468" spans="6:6" x14ac:dyDescent="0.25">
      <c r="F2468" s="370"/>
    </row>
    <row r="2469" spans="6:6" x14ac:dyDescent="0.25">
      <c r="F2469" s="370"/>
    </row>
    <row r="2470" spans="6:6" x14ac:dyDescent="0.25">
      <c r="F2470" s="370"/>
    </row>
    <row r="2471" spans="6:6" x14ac:dyDescent="0.25">
      <c r="F2471" s="370"/>
    </row>
    <row r="2472" spans="6:6" x14ac:dyDescent="0.25">
      <c r="F2472" s="370"/>
    </row>
    <row r="2473" spans="6:6" x14ac:dyDescent="0.25">
      <c r="F2473" s="370"/>
    </row>
    <row r="2474" spans="6:6" x14ac:dyDescent="0.25">
      <c r="F2474" s="370"/>
    </row>
    <row r="2475" spans="6:6" x14ac:dyDescent="0.25">
      <c r="F2475" s="370"/>
    </row>
    <row r="2476" spans="6:6" x14ac:dyDescent="0.25">
      <c r="F2476" s="370"/>
    </row>
    <row r="2477" spans="6:6" x14ac:dyDescent="0.25">
      <c r="F2477" s="370"/>
    </row>
    <row r="2478" spans="6:6" x14ac:dyDescent="0.25">
      <c r="F2478" s="370"/>
    </row>
    <row r="2479" spans="6:6" x14ac:dyDescent="0.25">
      <c r="F2479" s="370"/>
    </row>
    <row r="2480" spans="6:6" x14ac:dyDescent="0.25">
      <c r="F2480" s="370"/>
    </row>
    <row r="2481" spans="6:6" x14ac:dyDescent="0.25">
      <c r="F2481" s="370"/>
    </row>
    <row r="2482" spans="6:6" x14ac:dyDescent="0.25">
      <c r="F2482" s="370"/>
    </row>
    <row r="2483" spans="6:6" x14ac:dyDescent="0.25">
      <c r="F2483" s="370"/>
    </row>
    <row r="2484" spans="6:6" x14ac:dyDescent="0.25">
      <c r="F2484" s="370"/>
    </row>
    <row r="2485" spans="6:6" x14ac:dyDescent="0.25">
      <c r="F2485" s="370"/>
    </row>
    <row r="2486" spans="6:6" x14ac:dyDescent="0.25">
      <c r="F2486" s="370"/>
    </row>
    <row r="2487" spans="6:6" x14ac:dyDescent="0.25">
      <c r="F2487" s="370"/>
    </row>
    <row r="2488" spans="6:6" x14ac:dyDescent="0.25">
      <c r="F2488" s="370"/>
    </row>
    <row r="2489" spans="6:6" x14ac:dyDescent="0.25">
      <c r="F2489" s="370"/>
    </row>
    <row r="2490" spans="6:6" x14ac:dyDescent="0.25">
      <c r="F2490" s="370"/>
    </row>
    <row r="2491" spans="6:6" x14ac:dyDescent="0.25">
      <c r="F2491" s="370"/>
    </row>
    <row r="2492" spans="6:6" x14ac:dyDescent="0.25">
      <c r="F2492" s="370"/>
    </row>
    <row r="2493" spans="6:6" x14ac:dyDescent="0.25">
      <c r="F2493" s="370"/>
    </row>
    <row r="2494" spans="6:6" x14ac:dyDescent="0.25">
      <c r="F2494" s="370"/>
    </row>
    <row r="2495" spans="6:6" x14ac:dyDescent="0.25">
      <c r="F2495" s="370"/>
    </row>
    <row r="2496" spans="6:6" x14ac:dyDescent="0.25">
      <c r="F2496" s="370"/>
    </row>
    <row r="2497" spans="6:6" x14ac:dyDescent="0.25">
      <c r="F2497" s="370"/>
    </row>
    <row r="2498" spans="6:6" x14ac:dyDescent="0.25">
      <c r="F2498" s="370"/>
    </row>
    <row r="2499" spans="6:6" x14ac:dyDescent="0.25">
      <c r="F2499" s="370"/>
    </row>
    <row r="2500" spans="6:6" x14ac:dyDescent="0.25">
      <c r="F2500" s="370"/>
    </row>
    <row r="2501" spans="6:6" x14ac:dyDescent="0.25">
      <c r="F2501" s="370"/>
    </row>
    <row r="2502" spans="6:6" x14ac:dyDescent="0.25">
      <c r="F2502" s="370"/>
    </row>
    <row r="2503" spans="6:6" x14ac:dyDescent="0.25">
      <c r="F2503" s="370"/>
    </row>
    <row r="2504" spans="6:6" x14ac:dyDescent="0.25">
      <c r="F2504" s="370"/>
    </row>
    <row r="2505" spans="6:6" x14ac:dyDescent="0.25">
      <c r="F2505" s="370"/>
    </row>
    <row r="2506" spans="6:6" x14ac:dyDescent="0.25">
      <c r="F2506" s="370"/>
    </row>
    <row r="2507" spans="6:6" x14ac:dyDescent="0.25">
      <c r="F2507" s="370"/>
    </row>
    <row r="2508" spans="6:6" x14ac:dyDescent="0.25">
      <c r="F2508" s="370"/>
    </row>
    <row r="2509" spans="6:6" x14ac:dyDescent="0.25">
      <c r="F2509" s="370"/>
    </row>
    <row r="2510" spans="6:6" x14ac:dyDescent="0.25">
      <c r="F2510" s="370"/>
    </row>
    <row r="2511" spans="6:6" x14ac:dyDescent="0.25">
      <c r="F2511" s="370"/>
    </row>
    <row r="2512" spans="6:6" x14ac:dyDescent="0.25">
      <c r="F2512" s="370"/>
    </row>
    <row r="2513" spans="6:6" x14ac:dyDescent="0.25">
      <c r="F2513" s="370"/>
    </row>
    <row r="2514" spans="6:6" x14ac:dyDescent="0.25">
      <c r="F2514" s="370"/>
    </row>
    <row r="2515" spans="6:6" x14ac:dyDescent="0.25">
      <c r="F2515" s="370"/>
    </row>
    <row r="2516" spans="6:6" x14ac:dyDescent="0.25">
      <c r="F2516" s="370"/>
    </row>
    <row r="2517" spans="6:6" x14ac:dyDescent="0.25">
      <c r="F2517" s="370"/>
    </row>
    <row r="2518" spans="6:6" x14ac:dyDescent="0.25">
      <c r="F2518" s="370"/>
    </row>
    <row r="2519" spans="6:6" x14ac:dyDescent="0.25">
      <c r="F2519" s="370"/>
    </row>
    <row r="2520" spans="6:6" x14ac:dyDescent="0.25">
      <c r="F2520" s="370"/>
    </row>
    <row r="2521" spans="6:6" x14ac:dyDescent="0.25">
      <c r="F2521" s="370"/>
    </row>
    <row r="2522" spans="6:6" x14ac:dyDescent="0.25">
      <c r="F2522" s="370"/>
    </row>
    <row r="2523" spans="6:6" x14ac:dyDescent="0.25">
      <c r="F2523" s="370"/>
    </row>
    <row r="2524" spans="6:6" x14ac:dyDescent="0.25">
      <c r="F2524" s="370"/>
    </row>
    <row r="2525" spans="6:6" x14ac:dyDescent="0.25">
      <c r="F2525" s="370"/>
    </row>
    <row r="2526" spans="6:6" x14ac:dyDescent="0.25">
      <c r="F2526" s="370"/>
    </row>
    <row r="2527" spans="6:6" x14ac:dyDescent="0.25">
      <c r="F2527" s="370"/>
    </row>
    <row r="2528" spans="6:6" x14ac:dyDescent="0.25">
      <c r="F2528" s="370"/>
    </row>
    <row r="2529" spans="6:6" x14ac:dyDescent="0.25">
      <c r="F2529" s="370"/>
    </row>
    <row r="2530" spans="6:6" x14ac:dyDescent="0.25">
      <c r="F2530" s="370"/>
    </row>
    <row r="2531" spans="6:6" x14ac:dyDescent="0.25">
      <c r="F2531" s="370"/>
    </row>
    <row r="2532" spans="6:6" x14ac:dyDescent="0.25">
      <c r="F2532" s="370"/>
    </row>
    <row r="2533" spans="6:6" x14ac:dyDescent="0.25">
      <c r="F2533" s="370"/>
    </row>
    <row r="2534" spans="6:6" x14ac:dyDescent="0.25">
      <c r="F2534" s="370"/>
    </row>
    <row r="2535" spans="6:6" x14ac:dyDescent="0.25">
      <c r="F2535" s="370"/>
    </row>
    <row r="2536" spans="6:6" x14ac:dyDescent="0.25">
      <c r="F2536" s="370"/>
    </row>
    <row r="2537" spans="6:6" x14ac:dyDescent="0.25">
      <c r="F2537" s="370"/>
    </row>
    <row r="2538" spans="6:6" x14ac:dyDescent="0.25">
      <c r="F2538" s="370"/>
    </row>
    <row r="2539" spans="6:6" x14ac:dyDescent="0.25">
      <c r="F2539" s="370"/>
    </row>
    <row r="2540" spans="6:6" x14ac:dyDescent="0.25">
      <c r="F2540" s="370"/>
    </row>
    <row r="2541" spans="6:6" x14ac:dyDescent="0.25">
      <c r="F2541" s="370"/>
    </row>
    <row r="2542" spans="6:6" x14ac:dyDescent="0.25">
      <c r="F2542" s="370"/>
    </row>
    <row r="2543" spans="6:6" x14ac:dyDescent="0.25">
      <c r="F2543" s="370"/>
    </row>
    <row r="2544" spans="6:6" x14ac:dyDescent="0.25">
      <c r="F2544" s="370"/>
    </row>
    <row r="2545" spans="6:6" x14ac:dyDescent="0.25">
      <c r="F2545" s="370"/>
    </row>
    <row r="2546" spans="6:6" x14ac:dyDescent="0.25">
      <c r="F2546" s="370"/>
    </row>
    <row r="2547" spans="6:6" x14ac:dyDescent="0.25">
      <c r="F2547" s="370"/>
    </row>
    <row r="2548" spans="6:6" x14ac:dyDescent="0.25">
      <c r="F2548" s="370"/>
    </row>
    <row r="2549" spans="6:6" x14ac:dyDescent="0.25">
      <c r="F2549" s="370"/>
    </row>
    <row r="2550" spans="6:6" x14ac:dyDescent="0.25">
      <c r="F2550" s="370"/>
    </row>
    <row r="2551" spans="6:6" x14ac:dyDescent="0.25">
      <c r="F2551" s="370"/>
    </row>
    <row r="2552" spans="6:6" x14ac:dyDescent="0.25">
      <c r="F2552" s="370"/>
    </row>
    <row r="2553" spans="6:6" x14ac:dyDescent="0.25">
      <c r="F2553" s="370"/>
    </row>
    <row r="2554" spans="6:6" x14ac:dyDescent="0.25">
      <c r="F2554" s="370"/>
    </row>
    <row r="2555" spans="6:6" x14ac:dyDescent="0.25">
      <c r="F2555" s="370"/>
    </row>
    <row r="2556" spans="6:6" x14ac:dyDescent="0.25">
      <c r="F2556" s="370"/>
    </row>
    <row r="2557" spans="6:6" x14ac:dyDescent="0.25">
      <c r="F2557" s="370"/>
    </row>
    <row r="2558" spans="6:6" x14ac:dyDescent="0.25">
      <c r="F2558" s="370"/>
    </row>
    <row r="2559" spans="6:6" x14ac:dyDescent="0.25">
      <c r="F2559" s="370"/>
    </row>
    <row r="2560" spans="6:6" x14ac:dyDescent="0.25">
      <c r="F2560" s="370"/>
    </row>
    <row r="2561" spans="6:6" x14ac:dyDescent="0.25">
      <c r="F2561" s="370"/>
    </row>
    <row r="2562" spans="6:6" x14ac:dyDescent="0.25">
      <c r="F2562" s="370"/>
    </row>
    <row r="2563" spans="6:6" x14ac:dyDescent="0.25">
      <c r="F2563" s="370"/>
    </row>
    <row r="2564" spans="6:6" x14ac:dyDescent="0.25">
      <c r="F2564" s="370"/>
    </row>
    <row r="2565" spans="6:6" x14ac:dyDescent="0.25">
      <c r="F2565" s="370"/>
    </row>
    <row r="2566" spans="6:6" x14ac:dyDescent="0.25">
      <c r="F2566" s="370"/>
    </row>
    <row r="2567" spans="6:6" x14ac:dyDescent="0.25">
      <c r="F2567" s="370"/>
    </row>
    <row r="2568" spans="6:6" x14ac:dyDescent="0.25">
      <c r="F2568" s="370"/>
    </row>
    <row r="2569" spans="6:6" x14ac:dyDescent="0.25">
      <c r="F2569" s="370"/>
    </row>
    <row r="2570" spans="6:6" x14ac:dyDescent="0.25">
      <c r="F2570" s="370"/>
    </row>
    <row r="2571" spans="6:6" x14ac:dyDescent="0.25">
      <c r="F2571" s="370"/>
    </row>
    <row r="2572" spans="6:6" x14ac:dyDescent="0.25">
      <c r="F2572" s="370"/>
    </row>
    <row r="2573" spans="6:6" x14ac:dyDescent="0.25">
      <c r="F2573" s="370"/>
    </row>
    <row r="2574" spans="6:6" x14ac:dyDescent="0.25">
      <c r="F2574" s="370"/>
    </row>
    <row r="2575" spans="6:6" x14ac:dyDescent="0.25">
      <c r="F2575" s="370"/>
    </row>
    <row r="2576" spans="6:6" x14ac:dyDescent="0.25">
      <c r="F2576" s="370"/>
    </row>
    <row r="2577" spans="6:6" x14ac:dyDescent="0.25">
      <c r="F2577" s="370"/>
    </row>
    <row r="2578" spans="6:6" x14ac:dyDescent="0.25">
      <c r="F2578" s="370"/>
    </row>
    <row r="2579" spans="6:6" x14ac:dyDescent="0.25">
      <c r="F2579" s="370"/>
    </row>
    <row r="2580" spans="6:6" x14ac:dyDescent="0.25">
      <c r="F2580" s="370"/>
    </row>
    <row r="2581" spans="6:6" x14ac:dyDescent="0.25">
      <c r="F2581" s="370"/>
    </row>
    <row r="2582" spans="6:6" x14ac:dyDescent="0.25">
      <c r="F2582" s="370"/>
    </row>
    <row r="2583" spans="6:6" x14ac:dyDescent="0.25">
      <c r="F2583" s="370"/>
    </row>
    <row r="2584" spans="6:6" x14ac:dyDescent="0.25">
      <c r="F2584" s="370"/>
    </row>
    <row r="2585" spans="6:6" x14ac:dyDescent="0.25">
      <c r="F2585" s="370"/>
    </row>
    <row r="2586" spans="6:6" x14ac:dyDescent="0.25">
      <c r="F2586" s="370"/>
    </row>
    <row r="2587" spans="6:6" x14ac:dyDescent="0.25">
      <c r="F2587" s="370"/>
    </row>
    <row r="2588" spans="6:6" x14ac:dyDescent="0.25">
      <c r="F2588" s="370"/>
    </row>
    <row r="2589" spans="6:6" x14ac:dyDescent="0.25">
      <c r="F2589" s="370"/>
    </row>
    <row r="2590" spans="6:6" x14ac:dyDescent="0.25">
      <c r="F2590" s="370"/>
    </row>
    <row r="2591" spans="6:6" x14ac:dyDescent="0.25">
      <c r="F2591" s="370"/>
    </row>
    <row r="2592" spans="6:6" x14ac:dyDescent="0.25">
      <c r="F2592" s="370"/>
    </row>
    <row r="2593" spans="6:6" x14ac:dyDescent="0.25">
      <c r="F2593" s="370"/>
    </row>
    <row r="2594" spans="6:6" x14ac:dyDescent="0.25">
      <c r="F2594" s="370"/>
    </row>
    <row r="2595" spans="6:6" x14ac:dyDescent="0.25">
      <c r="F2595" s="370"/>
    </row>
    <row r="2596" spans="6:6" x14ac:dyDescent="0.25">
      <c r="F2596" s="370"/>
    </row>
    <row r="2597" spans="6:6" x14ac:dyDescent="0.25">
      <c r="F2597" s="370"/>
    </row>
    <row r="2598" spans="6:6" x14ac:dyDescent="0.25">
      <c r="F2598" s="370"/>
    </row>
    <row r="2599" spans="6:6" x14ac:dyDescent="0.25">
      <c r="F2599" s="370"/>
    </row>
    <row r="2600" spans="6:6" x14ac:dyDescent="0.25">
      <c r="F2600" s="370"/>
    </row>
    <row r="2601" spans="6:6" x14ac:dyDescent="0.25">
      <c r="F2601" s="370"/>
    </row>
    <row r="2602" spans="6:6" x14ac:dyDescent="0.25">
      <c r="F2602" s="370"/>
    </row>
    <row r="2603" spans="6:6" x14ac:dyDescent="0.25">
      <c r="F2603" s="370"/>
    </row>
    <row r="2604" spans="6:6" x14ac:dyDescent="0.25">
      <c r="F2604" s="370"/>
    </row>
    <row r="2605" spans="6:6" x14ac:dyDescent="0.25">
      <c r="F2605" s="370"/>
    </row>
    <row r="2606" spans="6:6" x14ac:dyDescent="0.25">
      <c r="F2606" s="370"/>
    </row>
    <row r="2607" spans="6:6" x14ac:dyDescent="0.25">
      <c r="F2607" s="370"/>
    </row>
    <row r="2608" spans="6:6" x14ac:dyDescent="0.25">
      <c r="F2608" s="370"/>
    </row>
    <row r="2609" spans="6:6" x14ac:dyDescent="0.25">
      <c r="F2609" s="370"/>
    </row>
    <row r="2610" spans="6:6" x14ac:dyDescent="0.25">
      <c r="F2610" s="370"/>
    </row>
    <row r="2611" spans="6:6" x14ac:dyDescent="0.25">
      <c r="F2611" s="370"/>
    </row>
    <row r="2612" spans="6:6" x14ac:dyDescent="0.25">
      <c r="F2612" s="370"/>
    </row>
    <row r="2613" spans="6:6" x14ac:dyDescent="0.25">
      <c r="F2613" s="370"/>
    </row>
    <row r="2614" spans="6:6" x14ac:dyDescent="0.25">
      <c r="F2614" s="370"/>
    </row>
    <row r="2615" spans="6:6" x14ac:dyDescent="0.25">
      <c r="F2615" s="370"/>
    </row>
    <row r="2616" spans="6:6" x14ac:dyDescent="0.25">
      <c r="F2616" s="370"/>
    </row>
    <row r="2617" spans="6:6" x14ac:dyDescent="0.25">
      <c r="F2617" s="370"/>
    </row>
    <row r="2618" spans="6:6" x14ac:dyDescent="0.25">
      <c r="F2618" s="370"/>
    </row>
    <row r="2619" spans="6:6" x14ac:dyDescent="0.25">
      <c r="F2619" s="370"/>
    </row>
    <row r="2620" spans="6:6" x14ac:dyDescent="0.25">
      <c r="F2620" s="370"/>
    </row>
    <row r="2621" spans="6:6" x14ac:dyDescent="0.25">
      <c r="F2621" s="370"/>
    </row>
    <row r="2622" spans="6:6" x14ac:dyDescent="0.25">
      <c r="F2622" s="370"/>
    </row>
    <row r="2623" spans="6:6" x14ac:dyDescent="0.25">
      <c r="F2623" s="370"/>
    </row>
    <row r="2624" spans="6:6" x14ac:dyDescent="0.25">
      <c r="F2624" s="370"/>
    </row>
    <row r="2625" spans="6:6" x14ac:dyDescent="0.25">
      <c r="F2625" s="370"/>
    </row>
    <row r="2626" spans="6:6" x14ac:dyDescent="0.25">
      <c r="F2626" s="370"/>
    </row>
    <row r="2627" spans="6:6" x14ac:dyDescent="0.25">
      <c r="F2627" s="370"/>
    </row>
    <row r="2628" spans="6:6" x14ac:dyDescent="0.25">
      <c r="F2628" s="370"/>
    </row>
    <row r="2629" spans="6:6" x14ac:dyDescent="0.25">
      <c r="F2629" s="370"/>
    </row>
    <row r="2630" spans="6:6" x14ac:dyDescent="0.25">
      <c r="F2630" s="370"/>
    </row>
    <row r="2631" spans="6:6" x14ac:dyDescent="0.25">
      <c r="F2631" s="370"/>
    </row>
    <row r="2632" spans="6:6" x14ac:dyDescent="0.25">
      <c r="F2632" s="370"/>
    </row>
    <row r="2633" spans="6:6" x14ac:dyDescent="0.25">
      <c r="F2633" s="370"/>
    </row>
    <row r="2634" spans="6:6" x14ac:dyDescent="0.25">
      <c r="F2634" s="370"/>
    </row>
    <row r="2635" spans="6:6" x14ac:dyDescent="0.25">
      <c r="F2635" s="370"/>
    </row>
    <row r="2636" spans="6:6" x14ac:dyDescent="0.25">
      <c r="F2636" s="370"/>
    </row>
    <row r="2637" spans="6:6" x14ac:dyDescent="0.25">
      <c r="F2637" s="370"/>
    </row>
    <row r="2638" spans="6:6" x14ac:dyDescent="0.25">
      <c r="F2638" s="370"/>
    </row>
    <row r="2639" spans="6:6" x14ac:dyDescent="0.25">
      <c r="F2639" s="370"/>
    </row>
    <row r="2640" spans="6:6" x14ac:dyDescent="0.25">
      <c r="F2640" s="370"/>
    </row>
    <row r="2641" spans="6:6" x14ac:dyDescent="0.25">
      <c r="F2641" s="370"/>
    </row>
    <row r="2642" spans="6:6" x14ac:dyDescent="0.25">
      <c r="F2642" s="370"/>
    </row>
    <row r="2643" spans="6:6" x14ac:dyDescent="0.25">
      <c r="F2643" s="370"/>
    </row>
    <row r="2644" spans="6:6" x14ac:dyDescent="0.25">
      <c r="F2644" s="370"/>
    </row>
    <row r="2645" spans="6:6" x14ac:dyDescent="0.25">
      <c r="F2645" s="370"/>
    </row>
    <row r="2646" spans="6:6" x14ac:dyDescent="0.25">
      <c r="F2646" s="370"/>
    </row>
    <row r="2647" spans="6:6" x14ac:dyDescent="0.25">
      <c r="F2647" s="370"/>
    </row>
    <row r="2648" spans="6:6" x14ac:dyDescent="0.25">
      <c r="F2648" s="370"/>
    </row>
    <row r="2649" spans="6:6" x14ac:dyDescent="0.25">
      <c r="F2649" s="370"/>
    </row>
    <row r="2650" spans="6:6" x14ac:dyDescent="0.25">
      <c r="F2650" s="370"/>
    </row>
    <row r="2651" spans="6:6" x14ac:dyDescent="0.25">
      <c r="F2651" s="370"/>
    </row>
    <row r="2652" spans="6:6" x14ac:dyDescent="0.25">
      <c r="F2652" s="370"/>
    </row>
    <row r="2653" spans="6:6" x14ac:dyDescent="0.25">
      <c r="F2653" s="370"/>
    </row>
    <row r="2654" spans="6:6" x14ac:dyDescent="0.25">
      <c r="F2654" s="370"/>
    </row>
    <row r="2655" spans="6:6" x14ac:dyDescent="0.25">
      <c r="F2655" s="370"/>
    </row>
    <row r="2656" spans="6:6" x14ac:dyDescent="0.25">
      <c r="F2656" s="370"/>
    </row>
    <row r="2657" spans="6:6" x14ac:dyDescent="0.25">
      <c r="F2657" s="370"/>
    </row>
    <row r="2658" spans="6:6" x14ac:dyDescent="0.25">
      <c r="F2658" s="370"/>
    </row>
    <row r="2659" spans="6:6" x14ac:dyDescent="0.25">
      <c r="F2659" s="370"/>
    </row>
    <row r="2660" spans="6:6" x14ac:dyDescent="0.25">
      <c r="F2660" s="370"/>
    </row>
    <row r="2661" spans="6:6" x14ac:dyDescent="0.25">
      <c r="F2661" s="370"/>
    </row>
    <row r="2662" spans="6:6" x14ac:dyDescent="0.25">
      <c r="F2662" s="370"/>
    </row>
    <row r="2663" spans="6:6" x14ac:dyDescent="0.25">
      <c r="F2663" s="370"/>
    </row>
    <row r="2664" spans="6:6" x14ac:dyDescent="0.25">
      <c r="F2664" s="370"/>
    </row>
    <row r="2665" spans="6:6" x14ac:dyDescent="0.25">
      <c r="F2665" s="370"/>
    </row>
    <row r="2666" spans="6:6" x14ac:dyDescent="0.25">
      <c r="F2666" s="370"/>
    </row>
    <row r="2667" spans="6:6" x14ac:dyDescent="0.25">
      <c r="F2667" s="370"/>
    </row>
    <row r="2668" spans="6:6" x14ac:dyDescent="0.25">
      <c r="F2668" s="370"/>
    </row>
    <row r="2669" spans="6:6" x14ac:dyDescent="0.25">
      <c r="F2669" s="370"/>
    </row>
    <row r="2670" spans="6:6" x14ac:dyDescent="0.25">
      <c r="F2670" s="370"/>
    </row>
    <row r="2671" spans="6:6" x14ac:dyDescent="0.25">
      <c r="F2671" s="370"/>
    </row>
    <row r="2672" spans="6:6" x14ac:dyDescent="0.25">
      <c r="F2672" s="370"/>
    </row>
    <row r="2673" spans="6:6" x14ac:dyDescent="0.25">
      <c r="F2673" s="370"/>
    </row>
    <row r="2674" spans="6:6" x14ac:dyDescent="0.25">
      <c r="F2674" s="370"/>
    </row>
    <row r="2675" spans="6:6" x14ac:dyDescent="0.25">
      <c r="F2675" s="370"/>
    </row>
    <row r="2676" spans="6:6" x14ac:dyDescent="0.25">
      <c r="F2676" s="370"/>
    </row>
    <row r="2677" spans="6:6" x14ac:dyDescent="0.25">
      <c r="F2677" s="370"/>
    </row>
    <row r="2678" spans="6:6" x14ac:dyDescent="0.25">
      <c r="F2678" s="370"/>
    </row>
    <row r="2679" spans="6:6" x14ac:dyDescent="0.25">
      <c r="F2679" s="370"/>
    </row>
    <row r="2680" spans="6:6" x14ac:dyDescent="0.25">
      <c r="F2680" s="370"/>
    </row>
    <row r="2681" spans="6:6" x14ac:dyDescent="0.25">
      <c r="F2681" s="370"/>
    </row>
    <row r="2682" spans="6:6" x14ac:dyDescent="0.25">
      <c r="F2682" s="370"/>
    </row>
    <row r="2683" spans="6:6" x14ac:dyDescent="0.25">
      <c r="F2683" s="370"/>
    </row>
    <row r="2684" spans="6:6" x14ac:dyDescent="0.25">
      <c r="F2684" s="370"/>
    </row>
    <row r="2685" spans="6:6" x14ac:dyDescent="0.25">
      <c r="F2685" s="370"/>
    </row>
    <row r="2686" spans="6:6" x14ac:dyDescent="0.25">
      <c r="F2686" s="370"/>
    </row>
    <row r="2687" spans="6:6" x14ac:dyDescent="0.25">
      <c r="F2687" s="370"/>
    </row>
    <row r="2688" spans="6:6" x14ac:dyDescent="0.25">
      <c r="F2688" s="370"/>
    </row>
    <row r="2689" spans="6:6" x14ac:dyDescent="0.25">
      <c r="F2689" s="370"/>
    </row>
    <row r="2690" spans="6:6" x14ac:dyDescent="0.25">
      <c r="F2690" s="370"/>
    </row>
    <row r="2691" spans="6:6" x14ac:dyDescent="0.25">
      <c r="F2691" s="370"/>
    </row>
    <row r="2692" spans="6:6" x14ac:dyDescent="0.25">
      <c r="F2692" s="370"/>
    </row>
    <row r="2693" spans="6:6" x14ac:dyDescent="0.25">
      <c r="F2693" s="370"/>
    </row>
    <row r="2694" spans="6:6" x14ac:dyDescent="0.25">
      <c r="F2694" s="370"/>
    </row>
    <row r="2695" spans="6:6" x14ac:dyDescent="0.25">
      <c r="F2695" s="370"/>
    </row>
    <row r="2696" spans="6:6" x14ac:dyDescent="0.25">
      <c r="F2696" s="370"/>
    </row>
    <row r="2697" spans="6:6" x14ac:dyDescent="0.25">
      <c r="F2697" s="370"/>
    </row>
    <row r="2698" spans="6:6" x14ac:dyDescent="0.25">
      <c r="F2698" s="370"/>
    </row>
    <row r="2699" spans="6:6" x14ac:dyDescent="0.25">
      <c r="F2699" s="370"/>
    </row>
    <row r="2700" spans="6:6" x14ac:dyDescent="0.25">
      <c r="F2700" s="370"/>
    </row>
    <row r="2701" spans="6:6" x14ac:dyDescent="0.25">
      <c r="F2701" s="370"/>
    </row>
    <row r="2702" spans="6:6" x14ac:dyDescent="0.25">
      <c r="F2702" s="370"/>
    </row>
    <row r="2703" spans="6:6" x14ac:dyDescent="0.25">
      <c r="F2703" s="370"/>
    </row>
    <row r="2704" spans="6:6" x14ac:dyDescent="0.25">
      <c r="F2704" s="370"/>
    </row>
    <row r="2705" spans="6:6" x14ac:dyDescent="0.25">
      <c r="F2705" s="370"/>
    </row>
    <row r="2706" spans="6:6" x14ac:dyDescent="0.25">
      <c r="F2706" s="370"/>
    </row>
    <row r="2707" spans="6:6" x14ac:dyDescent="0.25">
      <c r="F2707" s="370"/>
    </row>
    <row r="2708" spans="6:6" x14ac:dyDescent="0.25">
      <c r="F2708" s="370"/>
    </row>
    <row r="2709" spans="6:6" x14ac:dyDescent="0.25">
      <c r="F2709" s="370"/>
    </row>
    <row r="2710" spans="6:6" x14ac:dyDescent="0.25">
      <c r="F2710" s="370"/>
    </row>
    <row r="2711" spans="6:6" x14ac:dyDescent="0.25">
      <c r="F2711" s="370"/>
    </row>
    <row r="2712" spans="6:6" x14ac:dyDescent="0.25">
      <c r="F2712" s="370"/>
    </row>
    <row r="2713" spans="6:6" x14ac:dyDescent="0.25">
      <c r="F2713" s="370"/>
    </row>
    <row r="2714" spans="6:6" x14ac:dyDescent="0.25">
      <c r="F2714" s="370"/>
    </row>
    <row r="2715" spans="6:6" x14ac:dyDescent="0.25">
      <c r="F2715" s="370"/>
    </row>
    <row r="2716" spans="6:6" x14ac:dyDescent="0.25">
      <c r="F2716" s="370"/>
    </row>
    <row r="2717" spans="6:6" x14ac:dyDescent="0.25">
      <c r="F2717" s="370"/>
    </row>
    <row r="2718" spans="6:6" x14ac:dyDescent="0.25">
      <c r="F2718" s="370"/>
    </row>
    <row r="2719" spans="6:6" x14ac:dyDescent="0.25">
      <c r="F2719" s="370"/>
    </row>
    <row r="2720" spans="6:6" x14ac:dyDescent="0.25">
      <c r="F2720" s="370"/>
    </row>
    <row r="2721" spans="6:6" x14ac:dyDescent="0.25">
      <c r="F2721" s="370"/>
    </row>
    <row r="2722" spans="6:6" x14ac:dyDescent="0.25">
      <c r="F2722" s="370"/>
    </row>
    <row r="2723" spans="6:6" x14ac:dyDescent="0.25">
      <c r="F2723" s="370"/>
    </row>
    <row r="2724" spans="6:6" x14ac:dyDescent="0.25">
      <c r="F2724" s="370"/>
    </row>
    <row r="2725" spans="6:6" x14ac:dyDescent="0.25">
      <c r="F2725" s="370"/>
    </row>
    <row r="2726" spans="6:6" x14ac:dyDescent="0.25">
      <c r="F2726" s="370"/>
    </row>
    <row r="2727" spans="6:6" x14ac:dyDescent="0.25">
      <c r="F2727" s="370"/>
    </row>
    <row r="2728" spans="6:6" x14ac:dyDescent="0.25">
      <c r="F2728" s="370"/>
    </row>
    <row r="2729" spans="6:6" x14ac:dyDescent="0.25">
      <c r="F2729" s="370"/>
    </row>
    <row r="2730" spans="6:6" x14ac:dyDescent="0.25">
      <c r="F2730" s="370"/>
    </row>
    <row r="2731" spans="6:6" x14ac:dyDescent="0.25">
      <c r="F2731" s="370"/>
    </row>
    <row r="2732" spans="6:6" x14ac:dyDescent="0.25">
      <c r="F2732" s="370"/>
    </row>
    <row r="2733" spans="6:6" x14ac:dyDescent="0.25">
      <c r="F2733" s="370"/>
    </row>
    <row r="2734" spans="6:6" x14ac:dyDescent="0.25">
      <c r="F2734" s="370"/>
    </row>
    <row r="2735" spans="6:6" x14ac:dyDescent="0.25">
      <c r="F2735" s="370"/>
    </row>
    <row r="2736" spans="6:6" x14ac:dyDescent="0.25">
      <c r="F2736" s="370"/>
    </row>
    <row r="2737" spans="6:6" x14ac:dyDescent="0.25">
      <c r="F2737" s="370"/>
    </row>
    <row r="2738" spans="6:6" x14ac:dyDescent="0.25">
      <c r="F2738" s="370"/>
    </row>
    <row r="2739" spans="6:6" x14ac:dyDescent="0.25">
      <c r="F2739" s="370"/>
    </row>
    <row r="2740" spans="6:6" x14ac:dyDescent="0.25">
      <c r="F2740" s="370"/>
    </row>
    <row r="2741" spans="6:6" x14ac:dyDescent="0.25">
      <c r="F2741" s="370"/>
    </row>
    <row r="2742" spans="6:6" x14ac:dyDescent="0.25">
      <c r="F2742" s="370"/>
    </row>
    <row r="2743" spans="6:6" x14ac:dyDescent="0.25">
      <c r="F2743" s="370"/>
    </row>
    <row r="2744" spans="6:6" x14ac:dyDescent="0.25">
      <c r="F2744" s="370"/>
    </row>
    <row r="2745" spans="6:6" x14ac:dyDescent="0.25">
      <c r="F2745" s="370"/>
    </row>
    <row r="2746" spans="6:6" x14ac:dyDescent="0.25">
      <c r="F2746" s="370"/>
    </row>
    <row r="2747" spans="6:6" x14ac:dyDescent="0.25">
      <c r="F2747" s="370"/>
    </row>
    <row r="2748" spans="6:6" x14ac:dyDescent="0.25">
      <c r="F2748" s="370"/>
    </row>
    <row r="2749" spans="6:6" x14ac:dyDescent="0.25">
      <c r="F2749" s="370"/>
    </row>
    <row r="2750" spans="6:6" x14ac:dyDescent="0.25">
      <c r="F2750" s="370"/>
    </row>
    <row r="2751" spans="6:6" x14ac:dyDescent="0.25">
      <c r="F2751" s="370"/>
    </row>
    <row r="2752" spans="6:6" x14ac:dyDescent="0.25">
      <c r="F2752" s="370"/>
    </row>
    <row r="2753" spans="6:6" x14ac:dyDescent="0.25">
      <c r="F2753" s="370"/>
    </row>
    <row r="2754" spans="6:6" x14ac:dyDescent="0.25">
      <c r="F2754" s="370"/>
    </row>
    <row r="2755" spans="6:6" x14ac:dyDescent="0.25">
      <c r="F2755" s="370"/>
    </row>
    <row r="2756" spans="6:6" x14ac:dyDescent="0.25">
      <c r="F2756" s="370"/>
    </row>
    <row r="2757" spans="6:6" x14ac:dyDescent="0.25">
      <c r="F2757" s="370"/>
    </row>
    <row r="2758" spans="6:6" x14ac:dyDescent="0.25">
      <c r="F2758" s="370"/>
    </row>
    <row r="2759" spans="6:6" x14ac:dyDescent="0.25">
      <c r="F2759" s="370"/>
    </row>
    <row r="2760" spans="6:6" x14ac:dyDescent="0.25">
      <c r="F2760" s="370"/>
    </row>
    <row r="2761" spans="6:6" x14ac:dyDescent="0.25">
      <c r="F2761" s="370"/>
    </row>
    <row r="2762" spans="6:6" x14ac:dyDescent="0.25">
      <c r="F2762" s="370"/>
    </row>
    <row r="2763" spans="6:6" x14ac:dyDescent="0.25">
      <c r="F2763" s="370"/>
    </row>
    <row r="2764" spans="6:6" x14ac:dyDescent="0.25">
      <c r="F2764" s="370"/>
    </row>
    <row r="2765" spans="6:6" x14ac:dyDescent="0.25">
      <c r="F2765" s="370"/>
    </row>
    <row r="2766" spans="6:6" x14ac:dyDescent="0.25">
      <c r="F2766" s="370"/>
    </row>
    <row r="2767" spans="6:6" x14ac:dyDescent="0.25">
      <c r="F2767" s="370"/>
    </row>
    <row r="2768" spans="6:6" x14ac:dyDescent="0.25">
      <c r="F2768" s="370"/>
    </row>
    <row r="2769" spans="6:6" x14ac:dyDescent="0.25">
      <c r="F2769" s="370"/>
    </row>
    <row r="2770" spans="6:6" x14ac:dyDescent="0.25">
      <c r="F2770" s="370"/>
    </row>
    <row r="2771" spans="6:6" x14ac:dyDescent="0.25">
      <c r="F2771" s="370"/>
    </row>
    <row r="2772" spans="6:6" x14ac:dyDescent="0.25">
      <c r="F2772" s="370"/>
    </row>
    <row r="2773" spans="6:6" x14ac:dyDescent="0.25">
      <c r="F2773" s="370"/>
    </row>
    <row r="2774" spans="6:6" x14ac:dyDescent="0.25">
      <c r="F2774" s="370"/>
    </row>
    <row r="2775" spans="6:6" x14ac:dyDescent="0.25">
      <c r="F2775" s="370"/>
    </row>
    <row r="2776" spans="6:6" x14ac:dyDescent="0.25">
      <c r="F2776" s="370"/>
    </row>
    <row r="2777" spans="6:6" x14ac:dyDescent="0.25">
      <c r="F2777" s="370"/>
    </row>
    <row r="2778" spans="6:6" x14ac:dyDescent="0.25">
      <c r="F2778" s="370"/>
    </row>
    <row r="2779" spans="6:6" x14ac:dyDescent="0.25">
      <c r="F2779" s="370"/>
    </row>
    <row r="2780" spans="6:6" x14ac:dyDescent="0.25">
      <c r="F2780" s="370"/>
    </row>
    <row r="2781" spans="6:6" x14ac:dyDescent="0.25">
      <c r="F2781" s="370"/>
    </row>
    <row r="2782" spans="6:6" x14ac:dyDescent="0.25">
      <c r="F2782" s="370"/>
    </row>
    <row r="2783" spans="6:6" x14ac:dyDescent="0.25">
      <c r="F2783" s="370"/>
    </row>
    <row r="2784" spans="6:6" x14ac:dyDescent="0.25">
      <c r="F2784" s="370"/>
    </row>
    <row r="2785" spans="6:6" x14ac:dyDescent="0.25">
      <c r="F2785" s="370"/>
    </row>
    <row r="2786" spans="6:6" x14ac:dyDescent="0.25">
      <c r="F2786" s="370"/>
    </row>
    <row r="2787" spans="6:6" x14ac:dyDescent="0.25">
      <c r="F2787" s="370"/>
    </row>
    <row r="2788" spans="6:6" x14ac:dyDescent="0.25">
      <c r="F2788" s="370"/>
    </row>
    <row r="2789" spans="6:6" x14ac:dyDescent="0.25">
      <c r="F2789" s="370"/>
    </row>
    <row r="2790" spans="6:6" x14ac:dyDescent="0.25">
      <c r="F2790" s="370"/>
    </row>
    <row r="2791" spans="6:6" x14ac:dyDescent="0.25">
      <c r="F2791" s="370"/>
    </row>
    <row r="2792" spans="6:6" x14ac:dyDescent="0.25">
      <c r="F2792" s="370"/>
    </row>
    <row r="2793" spans="6:6" x14ac:dyDescent="0.25">
      <c r="F2793" s="370"/>
    </row>
    <row r="2794" spans="6:6" x14ac:dyDescent="0.25">
      <c r="F2794" s="370"/>
    </row>
    <row r="2795" spans="6:6" x14ac:dyDescent="0.25">
      <c r="F2795" s="370"/>
    </row>
    <row r="2796" spans="6:6" x14ac:dyDescent="0.25">
      <c r="F2796" s="370"/>
    </row>
    <row r="2797" spans="6:6" x14ac:dyDescent="0.25">
      <c r="F2797" s="370"/>
    </row>
    <row r="2798" spans="6:6" x14ac:dyDescent="0.25">
      <c r="F2798" s="370"/>
    </row>
    <row r="2799" spans="6:6" x14ac:dyDescent="0.25">
      <c r="F2799" s="370"/>
    </row>
    <row r="2800" spans="6:6" x14ac:dyDescent="0.25">
      <c r="F2800" s="370"/>
    </row>
    <row r="2801" spans="6:6" x14ac:dyDescent="0.25">
      <c r="F2801" s="370"/>
    </row>
    <row r="2802" spans="6:6" x14ac:dyDescent="0.25">
      <c r="F2802" s="370"/>
    </row>
    <row r="2803" spans="6:6" x14ac:dyDescent="0.25">
      <c r="F2803" s="370"/>
    </row>
    <row r="2804" spans="6:6" x14ac:dyDescent="0.25">
      <c r="F2804" s="370"/>
    </row>
    <row r="2805" spans="6:6" x14ac:dyDescent="0.25">
      <c r="F2805" s="370"/>
    </row>
    <row r="2806" spans="6:6" x14ac:dyDescent="0.25">
      <c r="F2806" s="370"/>
    </row>
    <row r="2807" spans="6:6" x14ac:dyDescent="0.25">
      <c r="F2807" s="370"/>
    </row>
    <row r="2808" spans="6:6" x14ac:dyDescent="0.25">
      <c r="F2808" s="370"/>
    </row>
    <row r="2809" spans="6:6" x14ac:dyDescent="0.25">
      <c r="F2809" s="370"/>
    </row>
    <row r="2810" spans="6:6" x14ac:dyDescent="0.25">
      <c r="F2810" s="370"/>
    </row>
    <row r="2811" spans="6:6" x14ac:dyDescent="0.25">
      <c r="F2811" s="370"/>
    </row>
    <row r="2812" spans="6:6" x14ac:dyDescent="0.25">
      <c r="F2812" s="370"/>
    </row>
    <row r="2813" spans="6:6" x14ac:dyDescent="0.25">
      <c r="F2813" s="370"/>
    </row>
    <row r="2814" spans="6:6" x14ac:dyDescent="0.25">
      <c r="F2814" s="370"/>
    </row>
    <row r="2815" spans="6:6" x14ac:dyDescent="0.25">
      <c r="F2815" s="370"/>
    </row>
    <row r="2816" spans="6:6" x14ac:dyDescent="0.25">
      <c r="F2816" s="370"/>
    </row>
    <row r="2817" spans="6:6" x14ac:dyDescent="0.25">
      <c r="F2817" s="370"/>
    </row>
    <row r="2818" spans="6:6" x14ac:dyDescent="0.25">
      <c r="F2818" s="370"/>
    </row>
    <row r="2819" spans="6:6" x14ac:dyDescent="0.25">
      <c r="F2819" s="370"/>
    </row>
    <row r="2820" spans="6:6" x14ac:dyDescent="0.25">
      <c r="F2820" s="370"/>
    </row>
    <row r="2821" spans="6:6" x14ac:dyDescent="0.25">
      <c r="F2821" s="370"/>
    </row>
    <row r="2822" spans="6:6" x14ac:dyDescent="0.25">
      <c r="F2822" s="370"/>
    </row>
    <row r="2823" spans="6:6" x14ac:dyDescent="0.25">
      <c r="F2823" s="370"/>
    </row>
    <row r="2824" spans="6:6" x14ac:dyDescent="0.25">
      <c r="F2824" s="370"/>
    </row>
    <row r="2825" spans="6:6" x14ac:dyDescent="0.25">
      <c r="F2825" s="370"/>
    </row>
    <row r="2826" spans="6:6" x14ac:dyDescent="0.25">
      <c r="F2826" s="370"/>
    </row>
    <row r="2827" spans="6:6" x14ac:dyDescent="0.25">
      <c r="F2827" s="370"/>
    </row>
    <row r="2828" spans="6:6" x14ac:dyDescent="0.25">
      <c r="F2828" s="370"/>
    </row>
    <row r="2829" spans="6:6" x14ac:dyDescent="0.25">
      <c r="F2829" s="370"/>
    </row>
    <row r="2830" spans="6:6" x14ac:dyDescent="0.25">
      <c r="F2830" s="370"/>
    </row>
    <row r="2831" spans="6:6" x14ac:dyDescent="0.25">
      <c r="F2831" s="370"/>
    </row>
    <row r="2832" spans="6:6" x14ac:dyDescent="0.25">
      <c r="F2832" s="370"/>
    </row>
    <row r="2833" spans="6:6" x14ac:dyDescent="0.25">
      <c r="F2833" s="370"/>
    </row>
    <row r="2834" spans="6:6" x14ac:dyDescent="0.25">
      <c r="F2834" s="370"/>
    </row>
    <row r="2835" spans="6:6" x14ac:dyDescent="0.25">
      <c r="F2835" s="370"/>
    </row>
    <row r="2836" spans="6:6" x14ac:dyDescent="0.25">
      <c r="F2836" s="370"/>
    </row>
    <row r="2837" spans="6:6" x14ac:dyDescent="0.25">
      <c r="F2837" s="370"/>
    </row>
    <row r="2838" spans="6:6" x14ac:dyDescent="0.25">
      <c r="F2838" s="370"/>
    </row>
    <row r="2839" spans="6:6" x14ac:dyDescent="0.25">
      <c r="F2839" s="370"/>
    </row>
    <row r="2840" spans="6:6" x14ac:dyDescent="0.25">
      <c r="F2840" s="370"/>
    </row>
    <row r="2841" spans="6:6" x14ac:dyDescent="0.25">
      <c r="F2841" s="370"/>
    </row>
    <row r="2842" spans="6:6" x14ac:dyDescent="0.25">
      <c r="F2842" s="370"/>
    </row>
    <row r="2843" spans="6:6" x14ac:dyDescent="0.25">
      <c r="F2843" s="370"/>
    </row>
    <row r="2844" spans="6:6" x14ac:dyDescent="0.25">
      <c r="F2844" s="370"/>
    </row>
    <row r="2845" spans="6:6" x14ac:dyDescent="0.25">
      <c r="F2845" s="370"/>
    </row>
    <row r="2846" spans="6:6" x14ac:dyDescent="0.25">
      <c r="F2846" s="370"/>
    </row>
    <row r="2847" spans="6:6" x14ac:dyDescent="0.25">
      <c r="F2847" s="370"/>
    </row>
    <row r="2848" spans="6:6" x14ac:dyDescent="0.25">
      <c r="F2848" s="370"/>
    </row>
    <row r="2849" spans="6:6" x14ac:dyDescent="0.25">
      <c r="F2849" s="370"/>
    </row>
    <row r="2850" spans="6:6" x14ac:dyDescent="0.25">
      <c r="F2850" s="370"/>
    </row>
    <row r="2851" spans="6:6" x14ac:dyDescent="0.25">
      <c r="F2851" s="370"/>
    </row>
    <row r="2852" spans="6:6" x14ac:dyDescent="0.25">
      <c r="F2852" s="370"/>
    </row>
    <row r="2853" spans="6:6" x14ac:dyDescent="0.25">
      <c r="F2853" s="370"/>
    </row>
    <row r="2854" spans="6:6" x14ac:dyDescent="0.25">
      <c r="F2854" s="370"/>
    </row>
    <row r="2855" spans="6:6" x14ac:dyDescent="0.25">
      <c r="F2855" s="370"/>
    </row>
    <row r="2856" spans="6:6" x14ac:dyDescent="0.25">
      <c r="F2856" s="370"/>
    </row>
    <row r="2857" spans="6:6" x14ac:dyDescent="0.25">
      <c r="F2857" s="370"/>
    </row>
    <row r="2858" spans="6:6" x14ac:dyDescent="0.25">
      <c r="F2858" s="370"/>
    </row>
    <row r="2859" spans="6:6" x14ac:dyDescent="0.25">
      <c r="F2859" s="370"/>
    </row>
    <row r="2860" spans="6:6" x14ac:dyDescent="0.25">
      <c r="F2860" s="370"/>
    </row>
    <row r="2861" spans="6:6" x14ac:dyDescent="0.25">
      <c r="F2861" s="370"/>
    </row>
    <row r="2862" spans="6:6" x14ac:dyDescent="0.25">
      <c r="F2862" s="370"/>
    </row>
    <row r="2863" spans="6:6" x14ac:dyDescent="0.25">
      <c r="F2863" s="370"/>
    </row>
    <row r="2864" spans="6:6" x14ac:dyDescent="0.25">
      <c r="F2864" s="370"/>
    </row>
    <row r="2865" spans="6:6" x14ac:dyDescent="0.25">
      <c r="F2865" s="370"/>
    </row>
    <row r="2866" spans="6:6" x14ac:dyDescent="0.25">
      <c r="F2866" s="370"/>
    </row>
    <row r="2867" spans="6:6" x14ac:dyDescent="0.25">
      <c r="F2867" s="370"/>
    </row>
    <row r="2868" spans="6:6" x14ac:dyDescent="0.25">
      <c r="F2868" s="370"/>
    </row>
    <row r="2869" spans="6:6" x14ac:dyDescent="0.25">
      <c r="F2869" s="370"/>
    </row>
    <row r="2870" spans="6:6" x14ac:dyDescent="0.25">
      <c r="F2870" s="370"/>
    </row>
    <row r="2871" spans="6:6" x14ac:dyDescent="0.25">
      <c r="F2871" s="370"/>
    </row>
    <row r="2872" spans="6:6" x14ac:dyDescent="0.25">
      <c r="F2872" s="370"/>
    </row>
    <row r="2873" spans="6:6" x14ac:dyDescent="0.25">
      <c r="F2873" s="370"/>
    </row>
    <row r="2874" spans="6:6" x14ac:dyDescent="0.25">
      <c r="F2874" s="370"/>
    </row>
    <row r="2875" spans="6:6" x14ac:dyDescent="0.25">
      <c r="F2875" s="370"/>
    </row>
    <row r="2876" spans="6:6" x14ac:dyDescent="0.25">
      <c r="F2876" s="370"/>
    </row>
    <row r="2877" spans="6:6" x14ac:dyDescent="0.25">
      <c r="F2877" s="370"/>
    </row>
    <row r="2878" spans="6:6" x14ac:dyDescent="0.25">
      <c r="F2878" s="370"/>
    </row>
    <row r="2879" spans="6:6" x14ac:dyDescent="0.25">
      <c r="F2879" s="370"/>
    </row>
    <row r="2880" spans="6:6" x14ac:dyDescent="0.25">
      <c r="F2880" s="370"/>
    </row>
    <row r="2881" spans="6:6" x14ac:dyDescent="0.25">
      <c r="F2881" s="370"/>
    </row>
    <row r="2882" spans="6:6" x14ac:dyDescent="0.25">
      <c r="F2882" s="370"/>
    </row>
    <row r="2883" spans="6:6" x14ac:dyDescent="0.25">
      <c r="F2883" s="370"/>
    </row>
    <row r="2884" spans="6:6" x14ac:dyDescent="0.25">
      <c r="F2884" s="370"/>
    </row>
    <row r="2885" spans="6:6" x14ac:dyDescent="0.25">
      <c r="F2885" s="370"/>
    </row>
    <row r="2886" spans="6:6" x14ac:dyDescent="0.25">
      <c r="F2886" s="370"/>
    </row>
    <row r="2887" spans="6:6" x14ac:dyDescent="0.25">
      <c r="F2887" s="370"/>
    </row>
    <row r="2888" spans="6:6" x14ac:dyDescent="0.25">
      <c r="F2888" s="370"/>
    </row>
    <row r="2889" spans="6:6" x14ac:dyDescent="0.25">
      <c r="F2889" s="370"/>
    </row>
    <row r="2890" spans="6:6" x14ac:dyDescent="0.25">
      <c r="F2890" s="370"/>
    </row>
    <row r="2891" spans="6:6" x14ac:dyDescent="0.25">
      <c r="F2891" s="370"/>
    </row>
    <row r="2892" spans="6:6" x14ac:dyDescent="0.25">
      <c r="F2892" s="370"/>
    </row>
    <row r="2893" spans="6:6" x14ac:dyDescent="0.25">
      <c r="F2893" s="370"/>
    </row>
    <row r="2894" spans="6:6" x14ac:dyDescent="0.25">
      <c r="F2894" s="370"/>
    </row>
    <row r="2895" spans="6:6" x14ac:dyDescent="0.25">
      <c r="F2895" s="370"/>
    </row>
    <row r="2896" spans="6:6" x14ac:dyDescent="0.25">
      <c r="F2896" s="370"/>
    </row>
    <row r="2897" spans="6:6" x14ac:dyDescent="0.25">
      <c r="F2897" s="370"/>
    </row>
    <row r="2898" spans="6:6" x14ac:dyDescent="0.25">
      <c r="F2898" s="370"/>
    </row>
    <row r="2899" spans="6:6" x14ac:dyDescent="0.25">
      <c r="F2899" s="370"/>
    </row>
    <row r="2900" spans="6:6" x14ac:dyDescent="0.25">
      <c r="F2900" s="370"/>
    </row>
    <row r="2901" spans="6:6" x14ac:dyDescent="0.25">
      <c r="F2901" s="370"/>
    </row>
    <row r="2902" spans="6:6" x14ac:dyDescent="0.25">
      <c r="F2902" s="370"/>
    </row>
    <row r="2903" spans="6:6" x14ac:dyDescent="0.25">
      <c r="F2903" s="370"/>
    </row>
    <row r="2904" spans="6:6" x14ac:dyDescent="0.25">
      <c r="F2904" s="370"/>
    </row>
    <row r="2905" spans="6:6" x14ac:dyDescent="0.25">
      <c r="F2905" s="370"/>
    </row>
    <row r="2906" spans="6:6" x14ac:dyDescent="0.25">
      <c r="F2906" s="370"/>
    </row>
    <row r="2907" spans="6:6" x14ac:dyDescent="0.25">
      <c r="F2907" s="370"/>
    </row>
    <row r="2908" spans="6:6" x14ac:dyDescent="0.25">
      <c r="F2908" s="370"/>
    </row>
    <row r="2909" spans="6:6" x14ac:dyDescent="0.25">
      <c r="F2909" s="370"/>
    </row>
    <row r="2910" spans="6:6" x14ac:dyDescent="0.25">
      <c r="F2910" s="370"/>
    </row>
    <row r="2911" spans="6:6" x14ac:dyDescent="0.25">
      <c r="F2911" s="370"/>
    </row>
    <row r="2912" spans="6:6" x14ac:dyDescent="0.25">
      <c r="F2912" s="370"/>
    </row>
    <row r="2913" spans="6:6" x14ac:dyDescent="0.25">
      <c r="F2913" s="370"/>
    </row>
    <row r="2914" spans="6:6" x14ac:dyDescent="0.25">
      <c r="F2914" s="370"/>
    </row>
    <row r="2915" spans="6:6" x14ac:dyDescent="0.25">
      <c r="F2915" s="370"/>
    </row>
    <row r="2916" spans="6:6" x14ac:dyDescent="0.25">
      <c r="F2916" s="370"/>
    </row>
    <row r="2917" spans="6:6" x14ac:dyDescent="0.25">
      <c r="F2917" s="370"/>
    </row>
    <row r="2918" spans="6:6" x14ac:dyDescent="0.25">
      <c r="F2918" s="370"/>
    </row>
    <row r="2919" spans="6:6" x14ac:dyDescent="0.25">
      <c r="F2919" s="370"/>
    </row>
    <row r="2920" spans="6:6" x14ac:dyDescent="0.25">
      <c r="F2920" s="370"/>
    </row>
    <row r="2921" spans="6:6" x14ac:dyDescent="0.25">
      <c r="F2921" s="370"/>
    </row>
    <row r="2922" spans="6:6" x14ac:dyDescent="0.25">
      <c r="F2922" s="370"/>
    </row>
    <row r="2923" spans="6:6" x14ac:dyDescent="0.25">
      <c r="F2923" s="370"/>
    </row>
    <row r="2924" spans="6:6" x14ac:dyDescent="0.25">
      <c r="F2924" s="370"/>
    </row>
    <row r="2925" spans="6:6" x14ac:dyDescent="0.25">
      <c r="F2925" s="370"/>
    </row>
    <row r="2926" spans="6:6" x14ac:dyDescent="0.25">
      <c r="F2926" s="370"/>
    </row>
    <row r="2927" spans="6:6" x14ac:dyDescent="0.25">
      <c r="F2927" s="370"/>
    </row>
    <row r="2928" spans="6:6" x14ac:dyDescent="0.25">
      <c r="F2928" s="370"/>
    </row>
    <row r="2929" spans="6:6" x14ac:dyDescent="0.25">
      <c r="F2929" s="370"/>
    </row>
    <row r="2930" spans="6:6" x14ac:dyDescent="0.25">
      <c r="F2930" s="370"/>
    </row>
    <row r="2931" spans="6:6" x14ac:dyDescent="0.25">
      <c r="F2931" s="370"/>
    </row>
    <row r="2932" spans="6:6" x14ac:dyDescent="0.25">
      <c r="F2932" s="370"/>
    </row>
    <row r="2933" spans="6:6" x14ac:dyDescent="0.25">
      <c r="F2933" s="370"/>
    </row>
    <row r="2934" spans="6:6" x14ac:dyDescent="0.25">
      <c r="F2934" s="370"/>
    </row>
    <row r="2935" spans="6:6" x14ac:dyDescent="0.25">
      <c r="F2935" s="370"/>
    </row>
    <row r="2936" spans="6:6" x14ac:dyDescent="0.25">
      <c r="F2936" s="370"/>
    </row>
    <row r="2937" spans="6:6" x14ac:dyDescent="0.25">
      <c r="F2937" s="370"/>
    </row>
    <row r="2938" spans="6:6" x14ac:dyDescent="0.25">
      <c r="F2938" s="370"/>
    </row>
    <row r="2939" spans="6:6" x14ac:dyDescent="0.25">
      <c r="F2939" s="370"/>
    </row>
    <row r="2940" spans="6:6" x14ac:dyDescent="0.25">
      <c r="F2940" s="370"/>
    </row>
    <row r="2941" spans="6:6" x14ac:dyDescent="0.25">
      <c r="F2941" s="370"/>
    </row>
    <row r="2942" spans="6:6" x14ac:dyDescent="0.25">
      <c r="F2942" s="370"/>
    </row>
    <row r="2943" spans="6:6" x14ac:dyDescent="0.25">
      <c r="F2943" s="370"/>
    </row>
    <row r="2944" spans="6:6" x14ac:dyDescent="0.25">
      <c r="F2944" s="370"/>
    </row>
    <row r="2945" spans="6:6" x14ac:dyDescent="0.25">
      <c r="F2945" s="370"/>
    </row>
    <row r="2946" spans="6:6" x14ac:dyDescent="0.25">
      <c r="F2946" s="370"/>
    </row>
    <row r="2947" spans="6:6" x14ac:dyDescent="0.25">
      <c r="F2947" s="370"/>
    </row>
    <row r="2948" spans="6:6" x14ac:dyDescent="0.25">
      <c r="F2948" s="370"/>
    </row>
    <row r="2949" spans="6:6" x14ac:dyDescent="0.25">
      <c r="F2949" s="370"/>
    </row>
    <row r="2950" spans="6:6" x14ac:dyDescent="0.25">
      <c r="F2950" s="370"/>
    </row>
    <row r="2951" spans="6:6" x14ac:dyDescent="0.25">
      <c r="F2951" s="370"/>
    </row>
    <row r="2952" spans="6:6" x14ac:dyDescent="0.25">
      <c r="F2952" s="370"/>
    </row>
    <row r="2953" spans="6:6" x14ac:dyDescent="0.25">
      <c r="F2953" s="370"/>
    </row>
    <row r="2954" spans="6:6" x14ac:dyDescent="0.25">
      <c r="F2954" s="370"/>
    </row>
    <row r="2955" spans="6:6" x14ac:dyDescent="0.25">
      <c r="F2955" s="370"/>
    </row>
    <row r="2956" spans="6:6" x14ac:dyDescent="0.25">
      <c r="F2956" s="370"/>
    </row>
    <row r="2957" spans="6:6" x14ac:dyDescent="0.25">
      <c r="F2957" s="370"/>
    </row>
    <row r="2958" spans="6:6" x14ac:dyDescent="0.25">
      <c r="F2958" s="370"/>
    </row>
    <row r="2959" spans="6:6" x14ac:dyDescent="0.25">
      <c r="F2959" s="370"/>
    </row>
    <row r="2960" spans="6:6" x14ac:dyDescent="0.25">
      <c r="F2960" s="370"/>
    </row>
    <row r="2961" spans="6:6" x14ac:dyDescent="0.25">
      <c r="F2961" s="370"/>
    </row>
    <row r="2962" spans="6:6" x14ac:dyDescent="0.25">
      <c r="F2962" s="370"/>
    </row>
    <row r="2963" spans="6:6" x14ac:dyDescent="0.25">
      <c r="F2963" s="370"/>
    </row>
    <row r="2964" spans="6:6" x14ac:dyDescent="0.25">
      <c r="F2964" s="370"/>
    </row>
    <row r="2965" spans="6:6" x14ac:dyDescent="0.25">
      <c r="F2965" s="370"/>
    </row>
    <row r="2966" spans="6:6" x14ac:dyDescent="0.25">
      <c r="F2966" s="370"/>
    </row>
    <row r="2967" spans="6:6" x14ac:dyDescent="0.25">
      <c r="F2967" s="370"/>
    </row>
    <row r="2968" spans="6:6" x14ac:dyDescent="0.25">
      <c r="F2968" s="370"/>
    </row>
    <row r="2969" spans="6:6" x14ac:dyDescent="0.25">
      <c r="F2969" s="370"/>
    </row>
    <row r="2970" spans="6:6" x14ac:dyDescent="0.25">
      <c r="F2970" s="370"/>
    </row>
    <row r="2971" spans="6:6" x14ac:dyDescent="0.25">
      <c r="F2971" s="370"/>
    </row>
    <row r="2972" spans="6:6" x14ac:dyDescent="0.25">
      <c r="F2972" s="370"/>
    </row>
    <row r="2973" spans="6:6" x14ac:dyDescent="0.25">
      <c r="F2973" s="370"/>
    </row>
    <row r="2974" spans="6:6" x14ac:dyDescent="0.25">
      <c r="F2974" s="370"/>
    </row>
    <row r="2975" spans="6:6" x14ac:dyDescent="0.25">
      <c r="F2975" s="370"/>
    </row>
    <row r="2976" spans="6:6" x14ac:dyDescent="0.25">
      <c r="F2976" s="370"/>
    </row>
    <row r="2977" spans="6:6" x14ac:dyDescent="0.25">
      <c r="F2977" s="370"/>
    </row>
    <row r="2978" spans="6:6" x14ac:dyDescent="0.25">
      <c r="F2978" s="370"/>
    </row>
    <row r="2979" spans="6:6" x14ac:dyDescent="0.25">
      <c r="F2979" s="370"/>
    </row>
    <row r="2980" spans="6:6" x14ac:dyDescent="0.25">
      <c r="F2980" s="370"/>
    </row>
    <row r="2981" spans="6:6" x14ac:dyDescent="0.25">
      <c r="F2981" s="370"/>
    </row>
    <row r="2982" spans="6:6" x14ac:dyDescent="0.25">
      <c r="F2982" s="370"/>
    </row>
    <row r="2983" spans="6:6" x14ac:dyDescent="0.25">
      <c r="F2983" s="370"/>
    </row>
    <row r="2984" spans="6:6" x14ac:dyDescent="0.25">
      <c r="F2984" s="370"/>
    </row>
    <row r="2985" spans="6:6" x14ac:dyDescent="0.25">
      <c r="F2985" s="370"/>
    </row>
    <row r="2986" spans="6:6" x14ac:dyDescent="0.25">
      <c r="F2986" s="370"/>
    </row>
    <row r="2987" spans="6:6" x14ac:dyDescent="0.25">
      <c r="F2987" s="370"/>
    </row>
    <row r="2988" spans="6:6" x14ac:dyDescent="0.25">
      <c r="F2988" s="370"/>
    </row>
    <row r="2989" spans="6:6" x14ac:dyDescent="0.25">
      <c r="F2989" s="370"/>
    </row>
    <row r="2990" spans="6:6" x14ac:dyDescent="0.25">
      <c r="F2990" s="370"/>
    </row>
    <row r="2991" spans="6:6" x14ac:dyDescent="0.25">
      <c r="F2991" s="370"/>
    </row>
    <row r="2992" spans="6:6" x14ac:dyDescent="0.25">
      <c r="F2992" s="370"/>
    </row>
    <row r="2993" spans="6:6" x14ac:dyDescent="0.25">
      <c r="F2993" s="370"/>
    </row>
    <row r="2994" spans="6:6" x14ac:dyDescent="0.25">
      <c r="F2994" s="370"/>
    </row>
    <row r="2995" spans="6:6" x14ac:dyDescent="0.25">
      <c r="F2995" s="370"/>
    </row>
    <row r="2996" spans="6:6" x14ac:dyDescent="0.25">
      <c r="F2996" s="370"/>
    </row>
    <row r="2997" spans="6:6" x14ac:dyDescent="0.25">
      <c r="F2997" s="370"/>
    </row>
    <row r="2998" spans="6:6" x14ac:dyDescent="0.25">
      <c r="F2998" s="370"/>
    </row>
    <row r="2999" spans="6:6" x14ac:dyDescent="0.25">
      <c r="F2999" s="370"/>
    </row>
    <row r="3000" spans="6:6" x14ac:dyDescent="0.25">
      <c r="F3000" s="370"/>
    </row>
    <row r="3001" spans="6:6" x14ac:dyDescent="0.25">
      <c r="F3001" s="370"/>
    </row>
    <row r="3002" spans="6:6" x14ac:dyDescent="0.25">
      <c r="F3002" s="370"/>
    </row>
    <row r="3003" spans="6:6" x14ac:dyDescent="0.25">
      <c r="F3003" s="370"/>
    </row>
    <row r="3004" spans="6:6" x14ac:dyDescent="0.25">
      <c r="F3004" s="370"/>
    </row>
    <row r="3005" spans="6:6" x14ac:dyDescent="0.25">
      <c r="F3005" s="370"/>
    </row>
    <row r="3006" spans="6:6" x14ac:dyDescent="0.25">
      <c r="F3006" s="370"/>
    </row>
    <row r="3007" spans="6:6" x14ac:dyDescent="0.25">
      <c r="F3007" s="370"/>
    </row>
    <row r="3008" spans="6:6" x14ac:dyDescent="0.25">
      <c r="F3008" s="370"/>
    </row>
    <row r="3009" spans="6:6" x14ac:dyDescent="0.25">
      <c r="F3009" s="370"/>
    </row>
    <row r="3010" spans="6:6" x14ac:dyDescent="0.25">
      <c r="F3010" s="370"/>
    </row>
    <row r="3011" spans="6:6" x14ac:dyDescent="0.25">
      <c r="F3011" s="370"/>
    </row>
    <row r="3012" spans="6:6" x14ac:dyDescent="0.25">
      <c r="F3012" s="370"/>
    </row>
    <row r="3013" spans="6:6" x14ac:dyDescent="0.25">
      <c r="F3013" s="370"/>
    </row>
    <row r="3014" spans="6:6" x14ac:dyDescent="0.25">
      <c r="F3014" s="370"/>
    </row>
    <row r="3015" spans="6:6" x14ac:dyDescent="0.25">
      <c r="F3015" s="370"/>
    </row>
    <row r="3016" spans="6:6" x14ac:dyDescent="0.25">
      <c r="F3016" s="370"/>
    </row>
    <row r="3017" spans="6:6" x14ac:dyDescent="0.25">
      <c r="F3017" s="370"/>
    </row>
    <row r="3018" spans="6:6" x14ac:dyDescent="0.25">
      <c r="F3018" s="370"/>
    </row>
    <row r="3019" spans="6:6" x14ac:dyDescent="0.25">
      <c r="F3019" s="370"/>
    </row>
    <row r="3020" spans="6:6" x14ac:dyDescent="0.25">
      <c r="F3020" s="370"/>
    </row>
    <row r="3021" spans="6:6" x14ac:dyDescent="0.25">
      <c r="F3021" s="370"/>
    </row>
    <row r="3022" spans="6:6" x14ac:dyDescent="0.25">
      <c r="F3022" s="370"/>
    </row>
    <row r="3023" spans="6:6" x14ac:dyDescent="0.25">
      <c r="F3023" s="370"/>
    </row>
    <row r="3024" spans="6:6" x14ac:dyDescent="0.25">
      <c r="F3024" s="370"/>
    </row>
    <row r="3025" spans="6:6" x14ac:dyDescent="0.25">
      <c r="F3025" s="370"/>
    </row>
    <row r="3026" spans="6:6" x14ac:dyDescent="0.25">
      <c r="F3026" s="370"/>
    </row>
    <row r="3027" spans="6:6" x14ac:dyDescent="0.25">
      <c r="F3027" s="370"/>
    </row>
    <row r="3028" spans="6:6" x14ac:dyDescent="0.25">
      <c r="F3028" s="370"/>
    </row>
    <row r="3029" spans="6:6" x14ac:dyDescent="0.25">
      <c r="F3029" s="370"/>
    </row>
    <row r="3030" spans="6:6" x14ac:dyDescent="0.25">
      <c r="F3030" s="370"/>
    </row>
    <row r="3031" spans="6:6" x14ac:dyDescent="0.25">
      <c r="F3031" s="370"/>
    </row>
    <row r="3032" spans="6:6" x14ac:dyDescent="0.25">
      <c r="F3032" s="370"/>
    </row>
    <row r="3033" spans="6:6" x14ac:dyDescent="0.25">
      <c r="F3033" s="370"/>
    </row>
    <row r="3034" spans="6:6" x14ac:dyDescent="0.25">
      <c r="F3034" s="370"/>
    </row>
    <row r="3035" spans="6:6" x14ac:dyDescent="0.25">
      <c r="F3035" s="370"/>
    </row>
    <row r="3036" spans="6:6" x14ac:dyDescent="0.25">
      <c r="F3036" s="370"/>
    </row>
    <row r="3037" spans="6:6" x14ac:dyDescent="0.25">
      <c r="F3037" s="370"/>
    </row>
    <row r="3038" spans="6:6" x14ac:dyDescent="0.25">
      <c r="F3038" s="370"/>
    </row>
    <row r="3039" spans="6:6" x14ac:dyDescent="0.25">
      <c r="F3039" s="370"/>
    </row>
    <row r="3040" spans="6:6" x14ac:dyDescent="0.25">
      <c r="F3040" s="370"/>
    </row>
    <row r="3041" spans="6:6" x14ac:dyDescent="0.25">
      <c r="F3041" s="370"/>
    </row>
    <row r="3042" spans="6:6" x14ac:dyDescent="0.25">
      <c r="F3042" s="370"/>
    </row>
    <row r="3043" spans="6:6" x14ac:dyDescent="0.25">
      <c r="F3043" s="370"/>
    </row>
    <row r="3044" spans="6:6" x14ac:dyDescent="0.25">
      <c r="F3044" s="370"/>
    </row>
    <row r="3045" spans="6:6" x14ac:dyDescent="0.25">
      <c r="F3045" s="370"/>
    </row>
    <row r="3046" spans="6:6" x14ac:dyDescent="0.25">
      <c r="F3046" s="370"/>
    </row>
    <row r="3047" spans="6:6" x14ac:dyDescent="0.25">
      <c r="F3047" s="370"/>
    </row>
    <row r="3048" spans="6:6" x14ac:dyDescent="0.25">
      <c r="F3048" s="370"/>
    </row>
    <row r="3049" spans="6:6" x14ac:dyDescent="0.25">
      <c r="F3049" s="370"/>
    </row>
    <row r="3050" spans="6:6" x14ac:dyDescent="0.25">
      <c r="F3050" s="370"/>
    </row>
    <row r="3051" spans="6:6" x14ac:dyDescent="0.25">
      <c r="F3051" s="370"/>
    </row>
    <row r="3052" spans="6:6" x14ac:dyDescent="0.25">
      <c r="F3052" s="370"/>
    </row>
    <row r="3053" spans="6:6" x14ac:dyDescent="0.25">
      <c r="F3053" s="370"/>
    </row>
    <row r="3054" spans="6:6" x14ac:dyDescent="0.25">
      <c r="F3054" s="370"/>
    </row>
    <row r="3055" spans="6:6" x14ac:dyDescent="0.25">
      <c r="F3055" s="370"/>
    </row>
    <row r="3056" spans="6:6" x14ac:dyDescent="0.25">
      <c r="F3056" s="370"/>
    </row>
    <row r="3057" spans="6:6" x14ac:dyDescent="0.25">
      <c r="F3057" s="370"/>
    </row>
    <row r="3058" spans="6:6" x14ac:dyDescent="0.25">
      <c r="F3058" s="370"/>
    </row>
    <row r="3059" spans="6:6" x14ac:dyDescent="0.25">
      <c r="F3059" s="370"/>
    </row>
    <row r="3060" spans="6:6" x14ac:dyDescent="0.25">
      <c r="F3060" s="370"/>
    </row>
    <row r="3061" spans="6:6" x14ac:dyDescent="0.25">
      <c r="F3061" s="370"/>
    </row>
    <row r="3062" spans="6:6" x14ac:dyDescent="0.25">
      <c r="F3062" s="370"/>
    </row>
    <row r="3063" spans="6:6" x14ac:dyDescent="0.25">
      <c r="F3063" s="370"/>
    </row>
    <row r="3064" spans="6:6" x14ac:dyDescent="0.25">
      <c r="F3064" s="370"/>
    </row>
    <row r="3065" spans="6:6" x14ac:dyDescent="0.25">
      <c r="F3065" s="370"/>
    </row>
    <row r="3066" spans="6:6" x14ac:dyDescent="0.25">
      <c r="F3066" s="370"/>
    </row>
    <row r="3067" spans="6:6" x14ac:dyDescent="0.25">
      <c r="F3067" s="370"/>
    </row>
    <row r="3068" spans="6:6" x14ac:dyDescent="0.25">
      <c r="F3068" s="370"/>
    </row>
    <row r="3069" spans="6:6" x14ac:dyDescent="0.25">
      <c r="F3069" s="370"/>
    </row>
    <row r="3070" spans="6:6" x14ac:dyDescent="0.25">
      <c r="F3070" s="370"/>
    </row>
    <row r="3071" spans="6:6" x14ac:dyDescent="0.25">
      <c r="F3071" s="370"/>
    </row>
    <row r="3072" spans="6:6" x14ac:dyDescent="0.25">
      <c r="F3072" s="370"/>
    </row>
    <row r="3073" spans="6:6" x14ac:dyDescent="0.25">
      <c r="F3073" s="370"/>
    </row>
    <row r="3074" spans="6:6" x14ac:dyDescent="0.25">
      <c r="F3074" s="370"/>
    </row>
    <row r="3075" spans="6:6" x14ac:dyDescent="0.25">
      <c r="F3075" s="370"/>
    </row>
    <row r="3076" spans="6:6" x14ac:dyDescent="0.25">
      <c r="F3076" s="370"/>
    </row>
    <row r="3077" spans="6:6" x14ac:dyDescent="0.25">
      <c r="F3077" s="370"/>
    </row>
    <row r="3078" spans="6:6" x14ac:dyDescent="0.25">
      <c r="F3078" s="370"/>
    </row>
    <row r="3079" spans="6:6" x14ac:dyDescent="0.25">
      <c r="F3079" s="370"/>
    </row>
    <row r="3080" spans="6:6" x14ac:dyDescent="0.25">
      <c r="F3080" s="370"/>
    </row>
    <row r="3081" spans="6:6" x14ac:dyDescent="0.25">
      <c r="F3081" s="370"/>
    </row>
    <row r="3082" spans="6:6" x14ac:dyDescent="0.25">
      <c r="F3082" s="370"/>
    </row>
    <row r="3083" spans="6:6" x14ac:dyDescent="0.25">
      <c r="F3083" s="370"/>
    </row>
    <row r="3084" spans="6:6" x14ac:dyDescent="0.25">
      <c r="F3084" s="370"/>
    </row>
    <row r="3085" spans="6:6" x14ac:dyDescent="0.25">
      <c r="F3085" s="370"/>
    </row>
    <row r="3086" spans="6:6" x14ac:dyDescent="0.25">
      <c r="F3086" s="370"/>
    </row>
    <row r="3087" spans="6:6" x14ac:dyDescent="0.25">
      <c r="F3087" s="370"/>
    </row>
    <row r="3088" spans="6:6" x14ac:dyDescent="0.25">
      <c r="F3088" s="370"/>
    </row>
    <row r="3089" spans="6:6" x14ac:dyDescent="0.25">
      <c r="F3089" s="370"/>
    </row>
    <row r="3090" spans="6:6" x14ac:dyDescent="0.25">
      <c r="F3090" s="370"/>
    </row>
    <row r="3091" spans="6:6" x14ac:dyDescent="0.25">
      <c r="F3091" s="370"/>
    </row>
    <row r="3092" spans="6:6" x14ac:dyDescent="0.25">
      <c r="F3092" s="370"/>
    </row>
    <row r="3093" spans="6:6" x14ac:dyDescent="0.25">
      <c r="F3093" s="370"/>
    </row>
    <row r="3094" spans="6:6" x14ac:dyDescent="0.25">
      <c r="F3094" s="370"/>
    </row>
    <row r="3095" spans="6:6" x14ac:dyDescent="0.25">
      <c r="F3095" s="370"/>
    </row>
    <row r="3096" spans="6:6" x14ac:dyDescent="0.25">
      <c r="F3096" s="370"/>
    </row>
    <row r="3097" spans="6:6" x14ac:dyDescent="0.25">
      <c r="F3097" s="370"/>
    </row>
    <row r="3098" spans="6:6" x14ac:dyDescent="0.25">
      <c r="F3098" s="370"/>
    </row>
    <row r="3099" spans="6:6" x14ac:dyDescent="0.25">
      <c r="F3099" s="370"/>
    </row>
    <row r="3100" spans="6:6" x14ac:dyDescent="0.25">
      <c r="F3100" s="370"/>
    </row>
    <row r="3101" spans="6:6" x14ac:dyDescent="0.25">
      <c r="F3101" s="370"/>
    </row>
    <row r="3102" spans="6:6" x14ac:dyDescent="0.25">
      <c r="F3102" s="370"/>
    </row>
    <row r="3103" spans="6:6" x14ac:dyDescent="0.25">
      <c r="F3103" s="370"/>
    </row>
    <row r="3104" spans="6:6" x14ac:dyDescent="0.25">
      <c r="F3104" s="370"/>
    </row>
    <row r="3105" spans="6:6" x14ac:dyDescent="0.25">
      <c r="F3105" s="370"/>
    </row>
    <row r="3106" spans="6:6" x14ac:dyDescent="0.25">
      <c r="F3106" s="370"/>
    </row>
    <row r="3107" spans="6:6" x14ac:dyDescent="0.25">
      <c r="F3107" s="370"/>
    </row>
    <row r="3108" spans="6:6" x14ac:dyDescent="0.25">
      <c r="F3108" s="370"/>
    </row>
    <row r="3109" spans="6:6" x14ac:dyDescent="0.25">
      <c r="F3109" s="370"/>
    </row>
    <row r="3110" spans="6:6" x14ac:dyDescent="0.25">
      <c r="F3110" s="370"/>
    </row>
    <row r="3111" spans="6:6" x14ac:dyDescent="0.25">
      <c r="F3111" s="370"/>
    </row>
    <row r="3112" spans="6:6" x14ac:dyDescent="0.25">
      <c r="F3112" s="370"/>
    </row>
    <row r="3113" spans="6:6" x14ac:dyDescent="0.25">
      <c r="F3113" s="370"/>
    </row>
    <row r="3114" spans="6:6" x14ac:dyDescent="0.25">
      <c r="F3114" s="370"/>
    </row>
    <row r="3115" spans="6:6" x14ac:dyDescent="0.25">
      <c r="F3115" s="370"/>
    </row>
    <row r="3116" spans="6:6" x14ac:dyDescent="0.25">
      <c r="F3116" s="370"/>
    </row>
    <row r="3117" spans="6:6" x14ac:dyDescent="0.25">
      <c r="F3117" s="370"/>
    </row>
    <row r="3118" spans="6:6" x14ac:dyDescent="0.25">
      <c r="F3118" s="370"/>
    </row>
    <row r="3119" spans="6:6" x14ac:dyDescent="0.25">
      <c r="F3119" s="370"/>
    </row>
    <row r="3120" spans="6:6" x14ac:dyDescent="0.25">
      <c r="F3120" s="370"/>
    </row>
    <row r="3121" spans="6:6" x14ac:dyDescent="0.25">
      <c r="F3121" s="370"/>
    </row>
    <row r="3122" spans="6:6" x14ac:dyDescent="0.25">
      <c r="F3122" s="370"/>
    </row>
    <row r="3123" spans="6:6" x14ac:dyDescent="0.25">
      <c r="F3123" s="370"/>
    </row>
    <row r="3124" spans="6:6" x14ac:dyDescent="0.25">
      <c r="F3124" s="370"/>
    </row>
    <row r="3125" spans="6:6" x14ac:dyDescent="0.25">
      <c r="F3125" s="370"/>
    </row>
    <row r="3126" spans="6:6" x14ac:dyDescent="0.25">
      <c r="F3126" s="370"/>
    </row>
    <row r="3127" spans="6:6" x14ac:dyDescent="0.25">
      <c r="F3127" s="370"/>
    </row>
    <row r="3128" spans="6:6" x14ac:dyDescent="0.25">
      <c r="F3128" s="370"/>
    </row>
    <row r="3129" spans="6:6" x14ac:dyDescent="0.25">
      <c r="F3129" s="370"/>
    </row>
    <row r="3130" spans="6:6" x14ac:dyDescent="0.25">
      <c r="F3130" s="370"/>
    </row>
    <row r="3131" spans="6:6" x14ac:dyDescent="0.25">
      <c r="F3131" s="370"/>
    </row>
    <row r="3132" spans="6:6" x14ac:dyDescent="0.25">
      <c r="F3132" s="370"/>
    </row>
    <row r="3133" spans="6:6" x14ac:dyDescent="0.25">
      <c r="F3133" s="370"/>
    </row>
    <row r="3134" spans="6:6" x14ac:dyDescent="0.25">
      <c r="F3134" s="370"/>
    </row>
    <row r="3135" spans="6:6" x14ac:dyDescent="0.25">
      <c r="F3135" s="370"/>
    </row>
    <row r="3136" spans="6:6" x14ac:dyDescent="0.25">
      <c r="F3136" s="370"/>
    </row>
    <row r="3137" spans="6:6" x14ac:dyDescent="0.25">
      <c r="F3137" s="370"/>
    </row>
    <row r="3138" spans="6:6" x14ac:dyDescent="0.25">
      <c r="F3138" s="370"/>
    </row>
    <row r="3139" spans="6:6" x14ac:dyDescent="0.25">
      <c r="F3139" s="370"/>
    </row>
    <row r="3140" spans="6:6" x14ac:dyDescent="0.25">
      <c r="F3140" s="370"/>
    </row>
    <row r="3141" spans="6:6" x14ac:dyDescent="0.25">
      <c r="F3141" s="370"/>
    </row>
    <row r="3142" spans="6:6" x14ac:dyDescent="0.25">
      <c r="F3142" s="370"/>
    </row>
    <row r="3143" spans="6:6" x14ac:dyDescent="0.25">
      <c r="F3143" s="370"/>
    </row>
    <row r="3144" spans="6:6" x14ac:dyDescent="0.25">
      <c r="F3144" s="370"/>
    </row>
    <row r="3145" spans="6:6" x14ac:dyDescent="0.25">
      <c r="F3145" s="370"/>
    </row>
    <row r="3146" spans="6:6" x14ac:dyDescent="0.25">
      <c r="F3146" s="370"/>
    </row>
    <row r="3147" spans="6:6" x14ac:dyDescent="0.25">
      <c r="F3147" s="370"/>
    </row>
    <row r="3148" spans="6:6" x14ac:dyDescent="0.25">
      <c r="F3148" s="370"/>
    </row>
    <row r="3149" spans="6:6" x14ac:dyDescent="0.25">
      <c r="F3149" s="370"/>
    </row>
    <row r="3150" spans="6:6" x14ac:dyDescent="0.25">
      <c r="F3150" s="370"/>
    </row>
    <row r="3151" spans="6:6" x14ac:dyDescent="0.25">
      <c r="F3151" s="370"/>
    </row>
    <row r="3152" spans="6:6" x14ac:dyDescent="0.25">
      <c r="F3152" s="370"/>
    </row>
    <row r="3153" spans="6:6" x14ac:dyDescent="0.25">
      <c r="F3153" s="370"/>
    </row>
    <row r="3154" spans="6:6" x14ac:dyDescent="0.25">
      <c r="F3154" s="370"/>
    </row>
    <row r="3155" spans="6:6" x14ac:dyDescent="0.25">
      <c r="F3155" s="370"/>
    </row>
    <row r="3156" spans="6:6" x14ac:dyDescent="0.25">
      <c r="F3156" s="370"/>
    </row>
    <row r="3157" spans="6:6" x14ac:dyDescent="0.25">
      <c r="F3157" s="370"/>
    </row>
    <row r="3158" spans="6:6" x14ac:dyDescent="0.25">
      <c r="F3158" s="370"/>
    </row>
    <row r="3159" spans="6:6" x14ac:dyDescent="0.25">
      <c r="F3159" s="370"/>
    </row>
    <row r="3160" spans="6:6" x14ac:dyDescent="0.25">
      <c r="F3160" s="370"/>
    </row>
    <row r="3161" spans="6:6" x14ac:dyDescent="0.25">
      <c r="F3161" s="370"/>
    </row>
    <row r="3162" spans="6:6" x14ac:dyDescent="0.25">
      <c r="F3162" s="370"/>
    </row>
    <row r="3163" spans="6:6" x14ac:dyDescent="0.25">
      <c r="F3163" s="370"/>
    </row>
    <row r="3164" spans="6:6" x14ac:dyDescent="0.25">
      <c r="F3164" s="370"/>
    </row>
    <row r="3165" spans="6:6" x14ac:dyDescent="0.25">
      <c r="F3165" s="370"/>
    </row>
    <row r="3166" spans="6:6" x14ac:dyDescent="0.25">
      <c r="F3166" s="370"/>
    </row>
    <row r="3167" spans="6:6" x14ac:dyDescent="0.25">
      <c r="F3167" s="370"/>
    </row>
    <row r="3168" spans="6:6" x14ac:dyDescent="0.25">
      <c r="F3168" s="370"/>
    </row>
    <row r="3169" spans="6:6" x14ac:dyDescent="0.25">
      <c r="F3169" s="370"/>
    </row>
    <row r="3170" spans="6:6" x14ac:dyDescent="0.25">
      <c r="F3170" s="370"/>
    </row>
    <row r="3171" spans="6:6" x14ac:dyDescent="0.25">
      <c r="F3171" s="370"/>
    </row>
    <row r="3172" spans="6:6" x14ac:dyDescent="0.25">
      <c r="F3172" s="370"/>
    </row>
    <row r="3173" spans="6:6" x14ac:dyDescent="0.25">
      <c r="F3173" s="370"/>
    </row>
    <row r="3174" spans="6:6" x14ac:dyDescent="0.25">
      <c r="F3174" s="370"/>
    </row>
    <row r="3175" spans="6:6" x14ac:dyDescent="0.25">
      <c r="F3175" s="370"/>
    </row>
    <row r="3176" spans="6:6" x14ac:dyDescent="0.25">
      <c r="F3176" s="370"/>
    </row>
    <row r="3177" spans="6:6" x14ac:dyDescent="0.25">
      <c r="F3177" s="370"/>
    </row>
    <row r="3178" spans="6:6" x14ac:dyDescent="0.25">
      <c r="F3178" s="370"/>
    </row>
    <row r="3179" spans="6:6" x14ac:dyDescent="0.25">
      <c r="F3179" s="370"/>
    </row>
    <row r="3180" spans="6:6" x14ac:dyDescent="0.25">
      <c r="F3180" s="370"/>
    </row>
    <row r="3181" spans="6:6" x14ac:dyDescent="0.25">
      <c r="F3181" s="370"/>
    </row>
    <row r="3182" spans="6:6" x14ac:dyDescent="0.25">
      <c r="F3182" s="370"/>
    </row>
    <row r="3183" spans="6:6" x14ac:dyDescent="0.25">
      <c r="F3183" s="370"/>
    </row>
    <row r="3184" spans="6:6" x14ac:dyDescent="0.25">
      <c r="F3184" s="370"/>
    </row>
    <row r="3185" spans="6:6" x14ac:dyDescent="0.25">
      <c r="F3185" s="370"/>
    </row>
    <row r="3186" spans="6:6" x14ac:dyDescent="0.25">
      <c r="F3186" s="370"/>
    </row>
    <row r="3187" spans="6:6" x14ac:dyDescent="0.25">
      <c r="F3187" s="370"/>
    </row>
    <row r="3188" spans="6:6" x14ac:dyDescent="0.25">
      <c r="F3188" s="370"/>
    </row>
    <row r="3189" spans="6:6" x14ac:dyDescent="0.25">
      <c r="F3189" s="370"/>
    </row>
    <row r="3190" spans="6:6" x14ac:dyDescent="0.25">
      <c r="F3190" s="370"/>
    </row>
    <row r="3191" spans="6:6" x14ac:dyDescent="0.25">
      <c r="F3191" s="370"/>
    </row>
    <row r="3192" spans="6:6" x14ac:dyDescent="0.25">
      <c r="F3192" s="370"/>
    </row>
    <row r="3193" spans="6:6" x14ac:dyDescent="0.25">
      <c r="F3193" s="370"/>
    </row>
    <row r="3194" spans="6:6" x14ac:dyDescent="0.25">
      <c r="F3194" s="370"/>
    </row>
    <row r="3195" spans="6:6" x14ac:dyDescent="0.25">
      <c r="F3195" s="370"/>
    </row>
    <row r="3196" spans="6:6" x14ac:dyDescent="0.25">
      <c r="F3196" s="370"/>
    </row>
    <row r="3197" spans="6:6" x14ac:dyDescent="0.25">
      <c r="F3197" s="370"/>
    </row>
    <row r="3198" spans="6:6" x14ac:dyDescent="0.25">
      <c r="F3198" s="370"/>
    </row>
    <row r="3199" spans="6:6" x14ac:dyDescent="0.25">
      <c r="F3199" s="370"/>
    </row>
    <row r="3200" spans="6:6" x14ac:dyDescent="0.25">
      <c r="F3200" s="370"/>
    </row>
    <row r="3201" spans="6:6" x14ac:dyDescent="0.25">
      <c r="F3201" s="370"/>
    </row>
    <row r="3202" spans="6:6" x14ac:dyDescent="0.25">
      <c r="F3202" s="370"/>
    </row>
    <row r="3203" spans="6:6" x14ac:dyDescent="0.25">
      <c r="F3203" s="370"/>
    </row>
    <row r="3204" spans="6:6" x14ac:dyDescent="0.25">
      <c r="F3204" s="370"/>
    </row>
    <row r="3205" spans="6:6" x14ac:dyDescent="0.25">
      <c r="F3205" s="370"/>
    </row>
    <row r="3206" spans="6:6" x14ac:dyDescent="0.25">
      <c r="F3206" s="370"/>
    </row>
    <row r="3207" spans="6:6" x14ac:dyDescent="0.25">
      <c r="F3207" s="370"/>
    </row>
    <row r="3208" spans="6:6" x14ac:dyDescent="0.25">
      <c r="F3208" s="370"/>
    </row>
    <row r="3209" spans="6:6" x14ac:dyDescent="0.25">
      <c r="F3209" s="370"/>
    </row>
    <row r="3210" spans="6:6" x14ac:dyDescent="0.25">
      <c r="F3210" s="370"/>
    </row>
    <row r="3211" spans="6:6" x14ac:dyDescent="0.25">
      <c r="F3211" s="370"/>
    </row>
    <row r="3212" spans="6:6" x14ac:dyDescent="0.25">
      <c r="F3212" s="370"/>
    </row>
    <row r="3213" spans="6:6" x14ac:dyDescent="0.25">
      <c r="F3213" s="370"/>
    </row>
    <row r="3214" spans="6:6" x14ac:dyDescent="0.25">
      <c r="F3214" s="370"/>
    </row>
    <row r="3215" spans="6:6" x14ac:dyDescent="0.25">
      <c r="F3215" s="370"/>
    </row>
    <row r="3216" spans="6:6" x14ac:dyDescent="0.25">
      <c r="F3216" s="370"/>
    </row>
    <row r="3217" spans="6:6" x14ac:dyDescent="0.25">
      <c r="F3217" s="370"/>
    </row>
    <row r="3218" spans="6:6" x14ac:dyDescent="0.25">
      <c r="F3218" s="370"/>
    </row>
    <row r="3219" spans="6:6" x14ac:dyDescent="0.25">
      <c r="F3219" s="370"/>
    </row>
    <row r="3220" spans="6:6" x14ac:dyDescent="0.25">
      <c r="F3220" s="370"/>
    </row>
    <row r="3221" spans="6:6" x14ac:dyDescent="0.25">
      <c r="F3221" s="370"/>
    </row>
    <row r="3222" spans="6:6" x14ac:dyDescent="0.25">
      <c r="F3222" s="370"/>
    </row>
    <row r="3223" spans="6:6" x14ac:dyDescent="0.25">
      <c r="F3223" s="370"/>
    </row>
    <row r="3224" spans="6:6" x14ac:dyDescent="0.25">
      <c r="F3224" s="370"/>
    </row>
    <row r="3225" spans="6:6" x14ac:dyDescent="0.25">
      <c r="F3225" s="370"/>
    </row>
    <row r="3226" spans="6:6" x14ac:dyDescent="0.25">
      <c r="F3226" s="370"/>
    </row>
    <row r="3227" spans="6:6" x14ac:dyDescent="0.25">
      <c r="F3227" s="370"/>
    </row>
    <row r="3228" spans="6:6" x14ac:dyDescent="0.25">
      <c r="F3228" s="370"/>
    </row>
    <row r="3229" spans="6:6" x14ac:dyDescent="0.25">
      <c r="F3229" s="370"/>
    </row>
    <row r="3230" spans="6:6" x14ac:dyDescent="0.25">
      <c r="F3230" s="370"/>
    </row>
    <row r="3231" spans="6:6" x14ac:dyDescent="0.25">
      <c r="F3231" s="370"/>
    </row>
    <row r="3232" spans="6:6" x14ac:dyDescent="0.25">
      <c r="F3232" s="370"/>
    </row>
    <row r="3233" spans="6:6" x14ac:dyDescent="0.25">
      <c r="F3233" s="370"/>
    </row>
    <row r="3234" spans="6:6" x14ac:dyDescent="0.25">
      <c r="F3234" s="370"/>
    </row>
    <row r="3235" spans="6:6" x14ac:dyDescent="0.25">
      <c r="F3235" s="370"/>
    </row>
    <row r="3236" spans="6:6" x14ac:dyDescent="0.25">
      <c r="F3236" s="370"/>
    </row>
    <row r="3237" spans="6:6" x14ac:dyDescent="0.25">
      <c r="F3237" s="370"/>
    </row>
    <row r="3238" spans="6:6" x14ac:dyDescent="0.25">
      <c r="F3238" s="370"/>
    </row>
    <row r="3239" spans="6:6" x14ac:dyDescent="0.25">
      <c r="F3239" s="370"/>
    </row>
    <row r="3240" spans="6:6" x14ac:dyDescent="0.25">
      <c r="F3240" s="370"/>
    </row>
    <row r="3241" spans="6:6" x14ac:dyDescent="0.25">
      <c r="F3241" s="370"/>
    </row>
    <row r="3242" spans="6:6" x14ac:dyDescent="0.25">
      <c r="F3242" s="370"/>
    </row>
    <row r="3243" spans="6:6" x14ac:dyDescent="0.25">
      <c r="F3243" s="370"/>
    </row>
    <row r="3244" spans="6:6" x14ac:dyDescent="0.25">
      <c r="F3244" s="370"/>
    </row>
    <row r="3245" spans="6:6" x14ac:dyDescent="0.25">
      <c r="F3245" s="370"/>
    </row>
    <row r="3246" spans="6:6" x14ac:dyDescent="0.25">
      <c r="F3246" s="370"/>
    </row>
    <row r="3247" spans="6:6" x14ac:dyDescent="0.25">
      <c r="F3247" s="370"/>
    </row>
    <row r="3248" spans="6:6" x14ac:dyDescent="0.25">
      <c r="F3248" s="370"/>
    </row>
    <row r="3249" spans="6:6" x14ac:dyDescent="0.25">
      <c r="F3249" s="370"/>
    </row>
    <row r="3250" spans="6:6" x14ac:dyDescent="0.25">
      <c r="F3250" s="370"/>
    </row>
    <row r="3251" spans="6:6" x14ac:dyDescent="0.25">
      <c r="F3251" s="370"/>
    </row>
    <row r="3252" spans="6:6" x14ac:dyDescent="0.25">
      <c r="F3252" s="370"/>
    </row>
    <row r="3253" spans="6:6" x14ac:dyDescent="0.25">
      <c r="F3253" s="370"/>
    </row>
    <row r="3254" spans="6:6" x14ac:dyDescent="0.25">
      <c r="F3254" s="370"/>
    </row>
    <row r="3255" spans="6:6" x14ac:dyDescent="0.25">
      <c r="F3255" s="370"/>
    </row>
    <row r="3256" spans="6:6" x14ac:dyDescent="0.25">
      <c r="F3256" s="370"/>
    </row>
    <row r="3257" spans="6:6" x14ac:dyDescent="0.25">
      <c r="F3257" s="370"/>
    </row>
    <row r="3258" spans="6:6" x14ac:dyDescent="0.25">
      <c r="F3258" s="370"/>
    </row>
    <row r="3259" spans="6:6" x14ac:dyDescent="0.25">
      <c r="F3259" s="370"/>
    </row>
    <row r="3260" spans="6:6" x14ac:dyDescent="0.25">
      <c r="F3260" s="370"/>
    </row>
    <row r="3261" spans="6:6" x14ac:dyDescent="0.25">
      <c r="F3261" s="370"/>
    </row>
    <row r="3262" spans="6:6" x14ac:dyDescent="0.25">
      <c r="F3262" s="370"/>
    </row>
    <row r="3263" spans="6:6" x14ac:dyDescent="0.25">
      <c r="F3263" s="370"/>
    </row>
    <row r="3264" spans="6:6" x14ac:dyDescent="0.25">
      <c r="F3264" s="370"/>
    </row>
    <row r="3265" spans="6:6" x14ac:dyDescent="0.25">
      <c r="F3265" s="370"/>
    </row>
    <row r="3266" spans="6:6" x14ac:dyDescent="0.25">
      <c r="F3266" s="370"/>
    </row>
    <row r="3267" spans="6:6" x14ac:dyDescent="0.25">
      <c r="F3267" s="370"/>
    </row>
    <row r="3268" spans="6:6" x14ac:dyDescent="0.25">
      <c r="F3268" s="370"/>
    </row>
    <row r="3269" spans="6:6" x14ac:dyDescent="0.25">
      <c r="F3269" s="370"/>
    </row>
    <row r="3270" spans="6:6" x14ac:dyDescent="0.25">
      <c r="F3270" s="370"/>
    </row>
    <row r="3271" spans="6:6" x14ac:dyDescent="0.25">
      <c r="F3271" s="370"/>
    </row>
    <row r="3272" spans="6:6" x14ac:dyDescent="0.25">
      <c r="F3272" s="370"/>
    </row>
    <row r="3273" spans="6:6" x14ac:dyDescent="0.25">
      <c r="F3273" s="370"/>
    </row>
    <row r="3274" spans="6:6" x14ac:dyDescent="0.25">
      <c r="F3274" s="370"/>
    </row>
    <row r="3275" spans="6:6" x14ac:dyDescent="0.25">
      <c r="F3275" s="370"/>
    </row>
    <row r="3276" spans="6:6" x14ac:dyDescent="0.25">
      <c r="F3276" s="370"/>
    </row>
    <row r="3277" spans="6:6" x14ac:dyDescent="0.25">
      <c r="F3277" s="370"/>
    </row>
    <row r="3278" spans="6:6" x14ac:dyDescent="0.25">
      <c r="F3278" s="370"/>
    </row>
    <row r="3279" spans="6:6" x14ac:dyDescent="0.25">
      <c r="F3279" s="370"/>
    </row>
    <row r="3280" spans="6:6" x14ac:dyDescent="0.25">
      <c r="F3280" s="370"/>
    </row>
    <row r="3281" spans="6:6" x14ac:dyDescent="0.25">
      <c r="F3281" s="370"/>
    </row>
    <row r="3282" spans="6:6" x14ac:dyDescent="0.25">
      <c r="F3282" s="370"/>
    </row>
    <row r="3283" spans="6:6" x14ac:dyDescent="0.25">
      <c r="F3283" s="370"/>
    </row>
    <row r="3284" spans="6:6" x14ac:dyDescent="0.25">
      <c r="F3284" s="370"/>
    </row>
    <row r="3285" spans="6:6" x14ac:dyDescent="0.25">
      <c r="F3285" s="370"/>
    </row>
    <row r="3286" spans="6:6" x14ac:dyDescent="0.25">
      <c r="F3286" s="370"/>
    </row>
    <row r="3287" spans="6:6" x14ac:dyDescent="0.25">
      <c r="F3287" s="370"/>
    </row>
    <row r="3288" spans="6:6" x14ac:dyDescent="0.25">
      <c r="F3288" s="370"/>
    </row>
    <row r="3289" spans="6:6" x14ac:dyDescent="0.25">
      <c r="F3289" s="370"/>
    </row>
    <row r="3290" spans="6:6" x14ac:dyDescent="0.25">
      <c r="F3290" s="370"/>
    </row>
    <row r="3291" spans="6:6" x14ac:dyDescent="0.25">
      <c r="F3291" s="370"/>
    </row>
    <row r="3292" spans="6:6" x14ac:dyDescent="0.25">
      <c r="F3292" s="370"/>
    </row>
    <row r="3293" spans="6:6" x14ac:dyDescent="0.25">
      <c r="F3293" s="370"/>
    </row>
    <row r="3294" spans="6:6" x14ac:dyDescent="0.25">
      <c r="F3294" s="370"/>
    </row>
    <row r="3295" spans="6:6" x14ac:dyDescent="0.25">
      <c r="F3295" s="370"/>
    </row>
    <row r="3296" spans="6:6" x14ac:dyDescent="0.25">
      <c r="F3296" s="370"/>
    </row>
    <row r="3297" spans="6:6" x14ac:dyDescent="0.25">
      <c r="F3297" s="370"/>
    </row>
    <row r="3298" spans="6:6" x14ac:dyDescent="0.25">
      <c r="F3298" s="370"/>
    </row>
    <row r="3299" spans="6:6" x14ac:dyDescent="0.25">
      <c r="F3299" s="370"/>
    </row>
    <row r="3300" spans="6:6" x14ac:dyDescent="0.25">
      <c r="F3300" s="370"/>
    </row>
    <row r="3301" spans="6:6" x14ac:dyDescent="0.25">
      <c r="F3301" s="370"/>
    </row>
    <row r="3302" spans="6:6" x14ac:dyDescent="0.25">
      <c r="F3302" s="370"/>
    </row>
    <row r="3303" spans="6:6" x14ac:dyDescent="0.25">
      <c r="F3303" s="370"/>
    </row>
    <row r="3304" spans="6:6" x14ac:dyDescent="0.25">
      <c r="F3304" s="370"/>
    </row>
    <row r="3305" spans="6:6" x14ac:dyDescent="0.25">
      <c r="F3305" s="370"/>
    </row>
    <row r="3306" spans="6:6" x14ac:dyDescent="0.25">
      <c r="F3306" s="370"/>
    </row>
    <row r="3307" spans="6:6" x14ac:dyDescent="0.25">
      <c r="F3307" s="370"/>
    </row>
    <row r="3308" spans="6:6" x14ac:dyDescent="0.25">
      <c r="F3308" s="370"/>
    </row>
    <row r="3309" spans="6:6" x14ac:dyDescent="0.25">
      <c r="F3309" s="370"/>
    </row>
    <row r="3310" spans="6:6" x14ac:dyDescent="0.25">
      <c r="F3310" s="370"/>
    </row>
    <row r="3311" spans="6:6" x14ac:dyDescent="0.25">
      <c r="F3311" s="370"/>
    </row>
    <row r="3312" spans="6:6" x14ac:dyDescent="0.25">
      <c r="F3312" s="370"/>
    </row>
    <row r="3313" spans="6:6" x14ac:dyDescent="0.25">
      <c r="F3313" s="370"/>
    </row>
    <row r="3314" spans="6:6" x14ac:dyDescent="0.25">
      <c r="F3314" s="370"/>
    </row>
    <row r="3315" spans="6:6" x14ac:dyDescent="0.25">
      <c r="F3315" s="370"/>
    </row>
    <row r="3316" spans="6:6" x14ac:dyDescent="0.25">
      <c r="F3316" s="370"/>
    </row>
    <row r="3317" spans="6:6" x14ac:dyDescent="0.25">
      <c r="F3317" s="370"/>
    </row>
    <row r="3318" spans="6:6" x14ac:dyDescent="0.25">
      <c r="F3318" s="370"/>
    </row>
    <row r="3319" spans="6:6" x14ac:dyDescent="0.25">
      <c r="F3319" s="370"/>
    </row>
    <row r="3320" spans="6:6" x14ac:dyDescent="0.25">
      <c r="F3320" s="370"/>
    </row>
    <row r="3321" spans="6:6" x14ac:dyDescent="0.25">
      <c r="F3321" s="370"/>
    </row>
    <row r="3322" spans="6:6" x14ac:dyDescent="0.25">
      <c r="F3322" s="370"/>
    </row>
    <row r="3323" spans="6:6" x14ac:dyDescent="0.25">
      <c r="F3323" s="370"/>
    </row>
    <row r="3324" spans="6:6" x14ac:dyDescent="0.25">
      <c r="F3324" s="370"/>
    </row>
    <row r="3325" spans="6:6" x14ac:dyDescent="0.25">
      <c r="F3325" s="370"/>
    </row>
    <row r="3326" spans="6:6" x14ac:dyDescent="0.25">
      <c r="F3326" s="370"/>
    </row>
    <row r="3327" spans="6:6" x14ac:dyDescent="0.25">
      <c r="F3327" s="370"/>
    </row>
    <row r="3328" spans="6:6" x14ac:dyDescent="0.25">
      <c r="F3328" s="370"/>
    </row>
    <row r="3329" spans="6:6" x14ac:dyDescent="0.25">
      <c r="F3329" s="370"/>
    </row>
    <row r="3330" spans="6:6" x14ac:dyDescent="0.25">
      <c r="F3330" s="370"/>
    </row>
    <row r="3331" spans="6:6" x14ac:dyDescent="0.25">
      <c r="F3331" s="370"/>
    </row>
    <row r="3332" spans="6:6" x14ac:dyDescent="0.25">
      <c r="F3332" s="370"/>
    </row>
    <row r="3333" spans="6:6" x14ac:dyDescent="0.25">
      <c r="F3333" s="370"/>
    </row>
    <row r="3334" spans="6:6" x14ac:dyDescent="0.25">
      <c r="F3334" s="370"/>
    </row>
    <row r="3335" spans="6:6" x14ac:dyDescent="0.25">
      <c r="F3335" s="370"/>
    </row>
    <row r="3336" spans="6:6" x14ac:dyDescent="0.25">
      <c r="F3336" s="370"/>
    </row>
    <row r="3337" spans="6:6" x14ac:dyDescent="0.25">
      <c r="F3337" s="370"/>
    </row>
    <row r="3338" spans="6:6" x14ac:dyDescent="0.25">
      <c r="F3338" s="370"/>
    </row>
    <row r="3339" spans="6:6" x14ac:dyDescent="0.25">
      <c r="F3339" s="370"/>
    </row>
    <row r="3340" spans="6:6" x14ac:dyDescent="0.25">
      <c r="F3340" s="370"/>
    </row>
    <row r="3341" spans="6:6" x14ac:dyDescent="0.25">
      <c r="F3341" s="370"/>
    </row>
    <row r="3342" spans="6:6" x14ac:dyDescent="0.25">
      <c r="F3342" s="370"/>
    </row>
    <row r="3343" spans="6:6" x14ac:dyDescent="0.25">
      <c r="F3343" s="370"/>
    </row>
    <row r="3344" spans="6:6" x14ac:dyDescent="0.25">
      <c r="F3344" s="370"/>
    </row>
    <row r="3345" spans="6:6" x14ac:dyDescent="0.25">
      <c r="F3345" s="370"/>
    </row>
    <row r="3346" spans="6:6" x14ac:dyDescent="0.25">
      <c r="F3346" s="370"/>
    </row>
    <row r="3347" spans="6:6" x14ac:dyDescent="0.25">
      <c r="F3347" s="370"/>
    </row>
    <row r="3348" spans="6:6" x14ac:dyDescent="0.25">
      <c r="F3348" s="370"/>
    </row>
    <row r="3349" spans="6:6" x14ac:dyDescent="0.25">
      <c r="F3349" s="370"/>
    </row>
    <row r="3350" spans="6:6" x14ac:dyDescent="0.25">
      <c r="F3350" s="370"/>
    </row>
    <row r="3351" spans="6:6" x14ac:dyDescent="0.25">
      <c r="F3351" s="370"/>
    </row>
    <row r="3352" spans="6:6" x14ac:dyDescent="0.25">
      <c r="F3352" s="370"/>
    </row>
    <row r="3353" spans="6:6" x14ac:dyDescent="0.25">
      <c r="F3353" s="370"/>
    </row>
    <row r="3354" spans="6:6" x14ac:dyDescent="0.25">
      <c r="F3354" s="370"/>
    </row>
    <row r="3355" spans="6:6" x14ac:dyDescent="0.25">
      <c r="F3355" s="370"/>
    </row>
    <row r="3356" spans="6:6" x14ac:dyDescent="0.25">
      <c r="F3356" s="370"/>
    </row>
    <row r="3357" spans="6:6" x14ac:dyDescent="0.25">
      <c r="F3357" s="370"/>
    </row>
    <row r="3358" spans="6:6" x14ac:dyDescent="0.25">
      <c r="F3358" s="370"/>
    </row>
    <row r="3359" spans="6:6" x14ac:dyDescent="0.25">
      <c r="F3359" s="370"/>
    </row>
    <row r="3360" spans="6:6" x14ac:dyDescent="0.25">
      <c r="F3360" s="370"/>
    </row>
    <row r="3361" spans="6:6" x14ac:dyDescent="0.25">
      <c r="F3361" s="370"/>
    </row>
    <row r="3362" spans="6:6" x14ac:dyDescent="0.25">
      <c r="F3362" s="370"/>
    </row>
    <row r="3363" spans="6:6" x14ac:dyDescent="0.25">
      <c r="F3363" s="370"/>
    </row>
    <row r="3364" spans="6:6" x14ac:dyDescent="0.25">
      <c r="F3364" s="370"/>
    </row>
    <row r="3365" spans="6:6" x14ac:dyDescent="0.25">
      <c r="F3365" s="370"/>
    </row>
    <row r="3366" spans="6:6" x14ac:dyDescent="0.25">
      <c r="F3366" s="370"/>
    </row>
    <row r="3367" spans="6:6" x14ac:dyDescent="0.25">
      <c r="F3367" s="370"/>
    </row>
    <row r="3368" spans="6:6" x14ac:dyDescent="0.25">
      <c r="F3368" s="370"/>
    </row>
    <row r="3369" spans="6:6" x14ac:dyDescent="0.25">
      <c r="F3369" s="370"/>
    </row>
    <row r="3370" spans="6:6" x14ac:dyDescent="0.25">
      <c r="F3370" s="370"/>
    </row>
    <row r="3371" spans="6:6" x14ac:dyDescent="0.25">
      <c r="F3371" s="370"/>
    </row>
    <row r="3372" spans="6:6" x14ac:dyDescent="0.25">
      <c r="F3372" s="370"/>
    </row>
    <row r="3373" spans="6:6" x14ac:dyDescent="0.25">
      <c r="F3373" s="370"/>
    </row>
    <row r="3374" spans="6:6" x14ac:dyDescent="0.25">
      <c r="F3374" s="370"/>
    </row>
    <row r="3375" spans="6:6" x14ac:dyDescent="0.25">
      <c r="F3375" s="370"/>
    </row>
    <row r="3376" spans="6:6" x14ac:dyDescent="0.25">
      <c r="F3376" s="370"/>
    </row>
    <row r="3377" spans="6:6" x14ac:dyDescent="0.25">
      <c r="F3377" s="370"/>
    </row>
    <row r="3378" spans="6:6" x14ac:dyDescent="0.25">
      <c r="F3378" s="370"/>
    </row>
    <row r="3379" spans="6:6" x14ac:dyDescent="0.25">
      <c r="F3379" s="370"/>
    </row>
    <row r="3380" spans="6:6" x14ac:dyDescent="0.25">
      <c r="F3380" s="370"/>
    </row>
    <row r="3381" spans="6:6" x14ac:dyDescent="0.25">
      <c r="F3381" s="370"/>
    </row>
    <row r="3382" spans="6:6" x14ac:dyDescent="0.25">
      <c r="F3382" s="370"/>
    </row>
    <row r="3383" spans="6:6" x14ac:dyDescent="0.25">
      <c r="F3383" s="370"/>
    </row>
    <row r="3384" spans="6:6" x14ac:dyDescent="0.25">
      <c r="F3384" s="370"/>
    </row>
    <row r="3385" spans="6:6" x14ac:dyDescent="0.25">
      <c r="F3385" s="370"/>
    </row>
    <row r="3386" spans="6:6" x14ac:dyDescent="0.25">
      <c r="F3386" s="370"/>
    </row>
    <row r="3387" spans="6:6" x14ac:dyDescent="0.25">
      <c r="F3387" s="370"/>
    </row>
    <row r="3388" spans="6:6" x14ac:dyDescent="0.25">
      <c r="F3388" s="370"/>
    </row>
    <row r="3389" spans="6:6" x14ac:dyDescent="0.25">
      <c r="F3389" s="370"/>
    </row>
    <row r="3390" spans="6:6" x14ac:dyDescent="0.25">
      <c r="F3390" s="370"/>
    </row>
    <row r="3391" spans="6:6" x14ac:dyDescent="0.25">
      <c r="F3391" s="370"/>
    </row>
    <row r="3392" spans="6:6" x14ac:dyDescent="0.25">
      <c r="F3392" s="370"/>
    </row>
    <row r="3393" spans="6:6" x14ac:dyDescent="0.25">
      <c r="F3393" s="370"/>
    </row>
    <row r="3394" spans="6:6" x14ac:dyDescent="0.25">
      <c r="F3394" s="370"/>
    </row>
    <row r="3395" spans="6:6" x14ac:dyDescent="0.25">
      <c r="F3395" s="370"/>
    </row>
    <row r="3396" spans="6:6" x14ac:dyDescent="0.25">
      <c r="F3396" s="370"/>
    </row>
    <row r="3397" spans="6:6" x14ac:dyDescent="0.25">
      <c r="F3397" s="370"/>
    </row>
    <row r="3398" spans="6:6" x14ac:dyDescent="0.25">
      <c r="F3398" s="370"/>
    </row>
    <row r="3399" spans="6:6" x14ac:dyDescent="0.25">
      <c r="F3399" s="370"/>
    </row>
    <row r="3400" spans="6:6" x14ac:dyDescent="0.25">
      <c r="F3400" s="370"/>
    </row>
    <row r="3401" spans="6:6" x14ac:dyDescent="0.25">
      <c r="F3401" s="370"/>
    </row>
    <row r="3402" spans="6:6" x14ac:dyDescent="0.25">
      <c r="F3402" s="370"/>
    </row>
    <row r="3403" spans="6:6" x14ac:dyDescent="0.25">
      <c r="F3403" s="370"/>
    </row>
    <row r="3404" spans="6:6" x14ac:dyDescent="0.25">
      <c r="F3404" s="370"/>
    </row>
    <row r="3405" spans="6:6" x14ac:dyDescent="0.25">
      <c r="F3405" s="370"/>
    </row>
    <row r="3406" spans="6:6" x14ac:dyDescent="0.25">
      <c r="F3406" s="370"/>
    </row>
    <row r="3407" spans="6:6" x14ac:dyDescent="0.25">
      <c r="F3407" s="370"/>
    </row>
    <row r="3408" spans="6:6" x14ac:dyDescent="0.25">
      <c r="F3408" s="370"/>
    </row>
    <row r="3409" spans="6:6" x14ac:dyDescent="0.25">
      <c r="F3409" s="370"/>
    </row>
    <row r="3410" spans="6:6" x14ac:dyDescent="0.25">
      <c r="F3410" s="370"/>
    </row>
    <row r="3411" spans="6:6" x14ac:dyDescent="0.25">
      <c r="F3411" s="370"/>
    </row>
    <row r="3412" spans="6:6" x14ac:dyDescent="0.25">
      <c r="F3412" s="370"/>
    </row>
    <row r="3413" spans="6:6" x14ac:dyDescent="0.25">
      <c r="F3413" s="370"/>
    </row>
    <row r="3414" spans="6:6" x14ac:dyDescent="0.25">
      <c r="F3414" s="370"/>
    </row>
    <row r="3415" spans="6:6" x14ac:dyDescent="0.25">
      <c r="F3415" s="370"/>
    </row>
    <row r="3416" spans="6:6" x14ac:dyDescent="0.25">
      <c r="F3416" s="370"/>
    </row>
    <row r="3417" spans="6:6" x14ac:dyDescent="0.25">
      <c r="F3417" s="370"/>
    </row>
    <row r="3418" spans="6:6" x14ac:dyDescent="0.25">
      <c r="F3418" s="370"/>
    </row>
    <row r="3419" spans="6:6" x14ac:dyDescent="0.25">
      <c r="F3419" s="370"/>
    </row>
    <row r="3420" spans="6:6" x14ac:dyDescent="0.25">
      <c r="F3420" s="370"/>
    </row>
    <row r="3421" spans="6:6" x14ac:dyDescent="0.25">
      <c r="F3421" s="370"/>
    </row>
    <row r="3422" spans="6:6" x14ac:dyDescent="0.25">
      <c r="F3422" s="370"/>
    </row>
    <row r="3423" spans="6:6" x14ac:dyDescent="0.25">
      <c r="F3423" s="370"/>
    </row>
    <row r="3424" spans="6:6" x14ac:dyDescent="0.25">
      <c r="F3424" s="370"/>
    </row>
    <row r="3425" spans="6:6" x14ac:dyDescent="0.25">
      <c r="F3425" s="370"/>
    </row>
    <row r="3426" spans="6:6" x14ac:dyDescent="0.25">
      <c r="F3426" s="370"/>
    </row>
    <row r="3427" spans="6:6" x14ac:dyDescent="0.25">
      <c r="F3427" s="370"/>
    </row>
    <row r="3428" spans="6:6" x14ac:dyDescent="0.25">
      <c r="F3428" s="370"/>
    </row>
    <row r="3429" spans="6:6" x14ac:dyDescent="0.25">
      <c r="F3429" s="370"/>
    </row>
    <row r="3430" spans="6:6" x14ac:dyDescent="0.25">
      <c r="F3430" s="370"/>
    </row>
    <row r="3431" spans="6:6" x14ac:dyDescent="0.25">
      <c r="F3431" s="370"/>
    </row>
    <row r="3432" spans="6:6" x14ac:dyDescent="0.25">
      <c r="F3432" s="370"/>
    </row>
    <row r="3433" spans="6:6" x14ac:dyDescent="0.25">
      <c r="F3433" s="370"/>
    </row>
    <row r="3434" spans="6:6" x14ac:dyDescent="0.25">
      <c r="F3434" s="370"/>
    </row>
    <row r="3435" spans="6:6" x14ac:dyDescent="0.25">
      <c r="F3435" s="370"/>
    </row>
    <row r="3436" spans="6:6" x14ac:dyDescent="0.25">
      <c r="F3436" s="370"/>
    </row>
    <row r="3437" spans="6:6" x14ac:dyDescent="0.25">
      <c r="F3437" s="370"/>
    </row>
    <row r="3438" spans="6:6" x14ac:dyDescent="0.25">
      <c r="F3438" s="370"/>
    </row>
    <row r="3439" spans="6:6" x14ac:dyDescent="0.25">
      <c r="F3439" s="370"/>
    </row>
    <row r="3440" spans="6:6" x14ac:dyDescent="0.25">
      <c r="F3440" s="370"/>
    </row>
    <row r="3441" spans="6:6" x14ac:dyDescent="0.25">
      <c r="F3441" s="370"/>
    </row>
    <row r="3442" spans="6:6" x14ac:dyDescent="0.25">
      <c r="F3442" s="370"/>
    </row>
    <row r="3443" spans="6:6" x14ac:dyDescent="0.25">
      <c r="F3443" s="370"/>
    </row>
    <row r="3444" spans="6:6" x14ac:dyDescent="0.25">
      <c r="F3444" s="370"/>
    </row>
    <row r="3445" spans="6:6" x14ac:dyDescent="0.25">
      <c r="F3445" s="370"/>
    </row>
    <row r="3446" spans="6:6" x14ac:dyDescent="0.25">
      <c r="F3446" s="370"/>
    </row>
    <row r="3447" spans="6:6" x14ac:dyDescent="0.25">
      <c r="F3447" s="370"/>
    </row>
    <row r="3448" spans="6:6" x14ac:dyDescent="0.25">
      <c r="F3448" s="370"/>
    </row>
    <row r="3449" spans="6:6" x14ac:dyDescent="0.25">
      <c r="F3449" s="370"/>
    </row>
    <row r="3450" spans="6:6" x14ac:dyDescent="0.25">
      <c r="F3450" s="370"/>
    </row>
    <row r="3451" spans="6:6" x14ac:dyDescent="0.25">
      <c r="F3451" s="370"/>
    </row>
    <row r="3452" spans="6:6" x14ac:dyDescent="0.25">
      <c r="F3452" s="370"/>
    </row>
    <row r="3453" spans="6:6" x14ac:dyDescent="0.25">
      <c r="F3453" s="370"/>
    </row>
    <row r="3454" spans="6:6" x14ac:dyDescent="0.25">
      <c r="F3454" s="370"/>
    </row>
    <row r="3455" spans="6:6" x14ac:dyDescent="0.25">
      <c r="F3455" s="370"/>
    </row>
    <row r="3456" spans="6:6" x14ac:dyDescent="0.25">
      <c r="F3456" s="370"/>
    </row>
    <row r="3457" spans="6:6" x14ac:dyDescent="0.25">
      <c r="F3457" s="370"/>
    </row>
    <row r="3458" spans="6:6" x14ac:dyDescent="0.25">
      <c r="F3458" s="370"/>
    </row>
    <row r="3459" spans="6:6" x14ac:dyDescent="0.25">
      <c r="F3459" s="370"/>
    </row>
    <row r="3460" spans="6:6" x14ac:dyDescent="0.25">
      <c r="F3460" s="370"/>
    </row>
    <row r="3461" spans="6:6" x14ac:dyDescent="0.25">
      <c r="F3461" s="370"/>
    </row>
    <row r="3462" spans="6:6" x14ac:dyDescent="0.25">
      <c r="F3462" s="370"/>
    </row>
    <row r="3463" spans="6:6" x14ac:dyDescent="0.25">
      <c r="F3463" s="370"/>
    </row>
    <row r="3464" spans="6:6" x14ac:dyDescent="0.25">
      <c r="F3464" s="370"/>
    </row>
    <row r="3465" spans="6:6" x14ac:dyDescent="0.25">
      <c r="F3465" s="370"/>
    </row>
    <row r="3466" spans="6:6" x14ac:dyDescent="0.25">
      <c r="F3466" s="370"/>
    </row>
    <row r="3467" spans="6:6" x14ac:dyDescent="0.25">
      <c r="F3467" s="370"/>
    </row>
    <row r="3468" spans="6:6" x14ac:dyDescent="0.25">
      <c r="F3468" s="370"/>
    </row>
    <row r="3469" spans="6:6" x14ac:dyDescent="0.25">
      <c r="F3469" s="370"/>
    </row>
    <row r="3470" spans="6:6" x14ac:dyDescent="0.25">
      <c r="F3470" s="370"/>
    </row>
    <row r="3471" spans="6:6" x14ac:dyDescent="0.25">
      <c r="F3471" s="370"/>
    </row>
    <row r="3472" spans="6:6" x14ac:dyDescent="0.25">
      <c r="F3472" s="370"/>
    </row>
    <row r="3473" spans="6:6" x14ac:dyDescent="0.25">
      <c r="F3473" s="370"/>
    </row>
    <row r="3474" spans="6:6" x14ac:dyDescent="0.25">
      <c r="F3474" s="370"/>
    </row>
    <row r="3475" spans="6:6" x14ac:dyDescent="0.25">
      <c r="F3475" s="370"/>
    </row>
    <row r="3476" spans="6:6" x14ac:dyDescent="0.25">
      <c r="F3476" s="370"/>
    </row>
    <row r="3477" spans="6:6" x14ac:dyDescent="0.25">
      <c r="F3477" s="370"/>
    </row>
    <row r="3478" spans="6:6" x14ac:dyDescent="0.25">
      <c r="F3478" s="370"/>
    </row>
    <row r="3479" spans="6:6" x14ac:dyDescent="0.25">
      <c r="F3479" s="370"/>
    </row>
    <row r="3480" spans="6:6" x14ac:dyDescent="0.25">
      <c r="F3480" s="370"/>
    </row>
    <row r="3481" spans="6:6" x14ac:dyDescent="0.25">
      <c r="F3481" s="370"/>
    </row>
    <row r="3482" spans="6:6" x14ac:dyDescent="0.25">
      <c r="F3482" s="370"/>
    </row>
    <row r="3483" spans="6:6" x14ac:dyDescent="0.25">
      <c r="F3483" s="370"/>
    </row>
    <row r="3484" spans="6:6" x14ac:dyDescent="0.25">
      <c r="F3484" s="370"/>
    </row>
    <row r="3485" spans="6:6" x14ac:dyDescent="0.25">
      <c r="F3485" s="370"/>
    </row>
    <row r="3486" spans="6:6" x14ac:dyDescent="0.25">
      <c r="F3486" s="370"/>
    </row>
    <row r="3487" spans="6:6" x14ac:dyDescent="0.25">
      <c r="F3487" s="370"/>
    </row>
    <row r="3488" spans="6:6" x14ac:dyDescent="0.25">
      <c r="F3488" s="370"/>
    </row>
    <row r="3489" spans="6:6" x14ac:dyDescent="0.25">
      <c r="F3489" s="370"/>
    </row>
    <row r="3490" spans="6:6" x14ac:dyDescent="0.25">
      <c r="F3490" s="370"/>
    </row>
    <row r="3491" spans="6:6" x14ac:dyDescent="0.25">
      <c r="F3491" s="370"/>
    </row>
    <row r="3492" spans="6:6" x14ac:dyDescent="0.25">
      <c r="F3492" s="370"/>
    </row>
    <row r="3493" spans="6:6" x14ac:dyDescent="0.25">
      <c r="F3493" s="370"/>
    </row>
    <row r="3494" spans="6:6" x14ac:dyDescent="0.25">
      <c r="F3494" s="370"/>
    </row>
    <row r="3495" spans="6:6" x14ac:dyDescent="0.25">
      <c r="F3495" s="370"/>
    </row>
    <row r="3496" spans="6:6" x14ac:dyDescent="0.25">
      <c r="F3496" s="370"/>
    </row>
    <row r="3497" spans="6:6" x14ac:dyDescent="0.25">
      <c r="F3497" s="370"/>
    </row>
    <row r="3498" spans="6:6" x14ac:dyDescent="0.25">
      <c r="F3498" s="370"/>
    </row>
    <row r="3499" spans="6:6" x14ac:dyDescent="0.25">
      <c r="F3499" s="370"/>
    </row>
    <row r="3500" spans="6:6" x14ac:dyDescent="0.25">
      <c r="F3500" s="370"/>
    </row>
    <row r="3501" spans="6:6" x14ac:dyDescent="0.25">
      <c r="F3501" s="370"/>
    </row>
    <row r="3502" spans="6:6" x14ac:dyDescent="0.25">
      <c r="F3502" s="370"/>
    </row>
    <row r="3503" spans="6:6" x14ac:dyDescent="0.25">
      <c r="F3503" s="370"/>
    </row>
    <row r="3504" spans="6:6" x14ac:dyDescent="0.25">
      <c r="F3504" s="370"/>
    </row>
    <row r="3505" spans="6:6" x14ac:dyDescent="0.25">
      <c r="F3505" s="370"/>
    </row>
    <row r="3506" spans="6:6" x14ac:dyDescent="0.25">
      <c r="F3506" s="370"/>
    </row>
    <row r="3507" spans="6:6" x14ac:dyDescent="0.25">
      <c r="F3507" s="370"/>
    </row>
    <row r="3508" spans="6:6" x14ac:dyDescent="0.25">
      <c r="F3508" s="370"/>
    </row>
    <row r="3509" spans="6:6" x14ac:dyDescent="0.25">
      <c r="F3509" s="370"/>
    </row>
    <row r="3510" spans="6:6" x14ac:dyDescent="0.25">
      <c r="F3510" s="370"/>
    </row>
    <row r="3511" spans="6:6" x14ac:dyDescent="0.25">
      <c r="F3511" s="370"/>
    </row>
    <row r="3512" spans="6:6" x14ac:dyDescent="0.25">
      <c r="F3512" s="370"/>
    </row>
    <row r="3513" spans="6:6" x14ac:dyDescent="0.25">
      <c r="F3513" s="370"/>
    </row>
    <row r="3514" spans="6:6" x14ac:dyDescent="0.25">
      <c r="F3514" s="370"/>
    </row>
    <row r="3515" spans="6:6" x14ac:dyDescent="0.25">
      <c r="F3515" s="370"/>
    </row>
    <row r="3516" spans="6:6" x14ac:dyDescent="0.25">
      <c r="F3516" s="370"/>
    </row>
    <row r="3517" spans="6:6" x14ac:dyDescent="0.25">
      <c r="F3517" s="370"/>
    </row>
    <row r="3518" spans="6:6" x14ac:dyDescent="0.25">
      <c r="F3518" s="370"/>
    </row>
    <row r="3519" spans="6:6" x14ac:dyDescent="0.25">
      <c r="F3519" s="370"/>
    </row>
    <row r="3520" spans="6:6" x14ac:dyDescent="0.25">
      <c r="F3520" s="370"/>
    </row>
    <row r="3521" spans="6:6" x14ac:dyDescent="0.25">
      <c r="F3521" s="370"/>
    </row>
    <row r="3522" spans="6:6" x14ac:dyDescent="0.25">
      <c r="F3522" s="370"/>
    </row>
    <row r="3523" spans="6:6" x14ac:dyDescent="0.25">
      <c r="F3523" s="370"/>
    </row>
    <row r="3524" spans="6:6" x14ac:dyDescent="0.25">
      <c r="F3524" s="370"/>
    </row>
    <row r="3525" spans="6:6" x14ac:dyDescent="0.25">
      <c r="F3525" s="370"/>
    </row>
    <row r="3526" spans="6:6" x14ac:dyDescent="0.25">
      <c r="F3526" s="370"/>
    </row>
    <row r="3527" spans="6:6" x14ac:dyDescent="0.25">
      <c r="F3527" s="370"/>
    </row>
    <row r="3528" spans="6:6" x14ac:dyDescent="0.25">
      <c r="F3528" s="370"/>
    </row>
    <row r="3529" spans="6:6" x14ac:dyDescent="0.25">
      <c r="F3529" s="370"/>
    </row>
    <row r="3530" spans="6:6" x14ac:dyDescent="0.25">
      <c r="F3530" s="370"/>
    </row>
    <row r="3531" spans="6:6" x14ac:dyDescent="0.25">
      <c r="F3531" s="370"/>
    </row>
    <row r="3532" spans="6:6" x14ac:dyDescent="0.25">
      <c r="F3532" s="370"/>
    </row>
    <row r="3533" spans="6:6" x14ac:dyDescent="0.25">
      <c r="F3533" s="370"/>
    </row>
    <row r="3534" spans="6:6" x14ac:dyDescent="0.25">
      <c r="F3534" s="370"/>
    </row>
    <row r="3535" spans="6:6" x14ac:dyDescent="0.25">
      <c r="F3535" s="370"/>
    </row>
    <row r="3536" spans="6:6" x14ac:dyDescent="0.25">
      <c r="F3536" s="370"/>
    </row>
    <row r="3537" spans="6:6" x14ac:dyDescent="0.25">
      <c r="F3537" s="370"/>
    </row>
    <row r="3538" spans="6:6" x14ac:dyDescent="0.25">
      <c r="F3538" s="370"/>
    </row>
    <row r="3539" spans="6:6" x14ac:dyDescent="0.25">
      <c r="F3539" s="370"/>
    </row>
    <row r="3540" spans="6:6" x14ac:dyDescent="0.25">
      <c r="F3540" s="370"/>
    </row>
    <row r="3541" spans="6:6" x14ac:dyDescent="0.25">
      <c r="F3541" s="370"/>
    </row>
    <row r="3542" spans="6:6" x14ac:dyDescent="0.25">
      <c r="F3542" s="370"/>
    </row>
    <row r="3543" spans="6:6" x14ac:dyDescent="0.25">
      <c r="F3543" s="370"/>
    </row>
    <row r="3544" spans="6:6" x14ac:dyDescent="0.25">
      <c r="F3544" s="370"/>
    </row>
    <row r="3545" spans="6:6" x14ac:dyDescent="0.25">
      <c r="F3545" s="370"/>
    </row>
    <row r="3546" spans="6:6" x14ac:dyDescent="0.25">
      <c r="F3546" s="370"/>
    </row>
    <row r="3547" spans="6:6" x14ac:dyDescent="0.25">
      <c r="F3547" s="370"/>
    </row>
    <row r="3548" spans="6:6" x14ac:dyDescent="0.25">
      <c r="F3548" s="370"/>
    </row>
    <row r="3549" spans="6:6" x14ac:dyDescent="0.25">
      <c r="F3549" s="370"/>
    </row>
    <row r="3550" spans="6:6" x14ac:dyDescent="0.25">
      <c r="F3550" s="370"/>
    </row>
    <row r="3551" spans="6:6" x14ac:dyDescent="0.25">
      <c r="F3551" s="370"/>
    </row>
    <row r="3552" spans="6:6" x14ac:dyDescent="0.25">
      <c r="F3552" s="370"/>
    </row>
    <row r="3553" spans="6:6" x14ac:dyDescent="0.25">
      <c r="F3553" s="370"/>
    </row>
    <row r="3554" spans="6:6" x14ac:dyDescent="0.25">
      <c r="F3554" s="370"/>
    </row>
    <row r="3555" spans="6:6" x14ac:dyDescent="0.25">
      <c r="F3555" s="370"/>
    </row>
    <row r="3556" spans="6:6" x14ac:dyDescent="0.25">
      <c r="F3556" s="370"/>
    </row>
    <row r="3557" spans="6:6" x14ac:dyDescent="0.25">
      <c r="F3557" s="370"/>
    </row>
    <row r="3558" spans="6:6" x14ac:dyDescent="0.25">
      <c r="F3558" s="370"/>
    </row>
    <row r="3559" spans="6:6" x14ac:dyDescent="0.25">
      <c r="F3559" s="370"/>
    </row>
    <row r="3560" spans="6:6" x14ac:dyDescent="0.25">
      <c r="F3560" s="370"/>
    </row>
    <row r="3561" spans="6:6" x14ac:dyDescent="0.25">
      <c r="F3561" s="370"/>
    </row>
    <row r="3562" spans="6:6" x14ac:dyDescent="0.25">
      <c r="F3562" s="370"/>
    </row>
    <row r="3563" spans="6:6" x14ac:dyDescent="0.25">
      <c r="F3563" s="370"/>
    </row>
    <row r="3564" spans="6:6" x14ac:dyDescent="0.25">
      <c r="F3564" s="370"/>
    </row>
    <row r="3565" spans="6:6" x14ac:dyDescent="0.25">
      <c r="F3565" s="370"/>
    </row>
    <row r="3566" spans="6:6" x14ac:dyDescent="0.25">
      <c r="F3566" s="370"/>
    </row>
    <row r="3567" spans="6:6" x14ac:dyDescent="0.25">
      <c r="F3567" s="370"/>
    </row>
    <row r="3568" spans="6:6" x14ac:dyDescent="0.25">
      <c r="F3568" s="370"/>
    </row>
    <row r="3569" spans="6:6" x14ac:dyDescent="0.25">
      <c r="F3569" s="370"/>
    </row>
    <row r="3570" spans="6:6" x14ac:dyDescent="0.25">
      <c r="F3570" s="370"/>
    </row>
    <row r="3571" spans="6:6" x14ac:dyDescent="0.25">
      <c r="F3571" s="370"/>
    </row>
    <row r="3572" spans="6:6" x14ac:dyDescent="0.25">
      <c r="F3572" s="370"/>
    </row>
    <row r="3573" spans="6:6" x14ac:dyDescent="0.25">
      <c r="F3573" s="370"/>
    </row>
    <row r="3574" spans="6:6" x14ac:dyDescent="0.25">
      <c r="F3574" s="370"/>
    </row>
    <row r="3575" spans="6:6" x14ac:dyDescent="0.25">
      <c r="F3575" s="370"/>
    </row>
    <row r="3576" spans="6:6" x14ac:dyDescent="0.25">
      <c r="F3576" s="370"/>
    </row>
    <row r="3577" spans="6:6" x14ac:dyDescent="0.25">
      <c r="F3577" s="370"/>
    </row>
    <row r="3578" spans="6:6" x14ac:dyDescent="0.25">
      <c r="F3578" s="370"/>
    </row>
    <row r="3579" spans="6:6" x14ac:dyDescent="0.25">
      <c r="F3579" s="370"/>
    </row>
    <row r="3580" spans="6:6" x14ac:dyDescent="0.25">
      <c r="F3580" s="370"/>
    </row>
    <row r="3581" spans="6:6" x14ac:dyDescent="0.25">
      <c r="F3581" s="370"/>
    </row>
    <row r="3582" spans="6:6" x14ac:dyDescent="0.25">
      <c r="F3582" s="370"/>
    </row>
    <row r="3583" spans="6:6" x14ac:dyDescent="0.25">
      <c r="F3583" s="370"/>
    </row>
    <row r="3584" spans="6:6" x14ac:dyDescent="0.25">
      <c r="F3584" s="370"/>
    </row>
    <row r="3585" spans="6:6" x14ac:dyDescent="0.25">
      <c r="F3585" s="370"/>
    </row>
    <row r="3586" spans="6:6" x14ac:dyDescent="0.25">
      <c r="F3586" s="370"/>
    </row>
    <row r="3587" spans="6:6" x14ac:dyDescent="0.25">
      <c r="F3587" s="370"/>
    </row>
    <row r="3588" spans="6:6" x14ac:dyDescent="0.25">
      <c r="F3588" s="370"/>
    </row>
    <row r="3589" spans="6:6" x14ac:dyDescent="0.25">
      <c r="F3589" s="370"/>
    </row>
    <row r="3590" spans="6:6" x14ac:dyDescent="0.25">
      <c r="F3590" s="370"/>
    </row>
    <row r="3591" spans="6:6" x14ac:dyDescent="0.25">
      <c r="F3591" s="370"/>
    </row>
    <row r="3592" spans="6:6" x14ac:dyDescent="0.25">
      <c r="F3592" s="370"/>
    </row>
    <row r="3593" spans="6:6" x14ac:dyDescent="0.25">
      <c r="F3593" s="370"/>
    </row>
    <row r="3594" spans="6:6" x14ac:dyDescent="0.25">
      <c r="F3594" s="370"/>
    </row>
    <row r="3595" spans="6:6" x14ac:dyDescent="0.25">
      <c r="F3595" s="370"/>
    </row>
    <row r="3596" spans="6:6" x14ac:dyDescent="0.25">
      <c r="F3596" s="370"/>
    </row>
    <row r="3597" spans="6:6" x14ac:dyDescent="0.25">
      <c r="F3597" s="370"/>
    </row>
    <row r="3598" spans="6:6" x14ac:dyDescent="0.25">
      <c r="F3598" s="370"/>
    </row>
    <row r="3599" spans="6:6" x14ac:dyDescent="0.25">
      <c r="F3599" s="370"/>
    </row>
    <row r="3600" spans="6:6" x14ac:dyDescent="0.25">
      <c r="F3600" s="370"/>
    </row>
    <row r="3601" spans="6:6" x14ac:dyDescent="0.25">
      <c r="F3601" s="370"/>
    </row>
    <row r="3602" spans="6:6" x14ac:dyDescent="0.25">
      <c r="F3602" s="370"/>
    </row>
    <row r="3603" spans="6:6" x14ac:dyDescent="0.25">
      <c r="F3603" s="370"/>
    </row>
    <row r="3604" spans="6:6" x14ac:dyDescent="0.25">
      <c r="F3604" s="370"/>
    </row>
    <row r="3605" spans="6:6" x14ac:dyDescent="0.25">
      <c r="F3605" s="370"/>
    </row>
    <row r="3606" spans="6:6" x14ac:dyDescent="0.25">
      <c r="F3606" s="370"/>
    </row>
    <row r="3607" spans="6:6" x14ac:dyDescent="0.25">
      <c r="F3607" s="370"/>
    </row>
    <row r="3608" spans="6:6" x14ac:dyDescent="0.25">
      <c r="F3608" s="370"/>
    </row>
    <row r="3609" spans="6:6" x14ac:dyDescent="0.25">
      <c r="F3609" s="370"/>
    </row>
    <row r="3610" spans="6:6" x14ac:dyDescent="0.25">
      <c r="F3610" s="370"/>
    </row>
    <row r="3611" spans="6:6" x14ac:dyDescent="0.25">
      <c r="F3611" s="370"/>
    </row>
    <row r="3612" spans="6:6" x14ac:dyDescent="0.25">
      <c r="F3612" s="370"/>
    </row>
    <row r="3613" spans="6:6" x14ac:dyDescent="0.25">
      <c r="F3613" s="370"/>
    </row>
    <row r="3614" spans="6:6" x14ac:dyDescent="0.25">
      <c r="F3614" s="370"/>
    </row>
    <row r="3615" spans="6:6" x14ac:dyDescent="0.25">
      <c r="F3615" s="370"/>
    </row>
    <row r="3616" spans="6:6" x14ac:dyDescent="0.25">
      <c r="F3616" s="370"/>
    </row>
    <row r="3617" spans="6:6" x14ac:dyDescent="0.25">
      <c r="F3617" s="370"/>
    </row>
    <row r="3618" spans="6:6" x14ac:dyDescent="0.25">
      <c r="F3618" s="370"/>
    </row>
    <row r="3619" spans="6:6" x14ac:dyDescent="0.25">
      <c r="F3619" s="370"/>
    </row>
    <row r="3620" spans="6:6" x14ac:dyDescent="0.25">
      <c r="F3620" s="370"/>
    </row>
    <row r="3621" spans="6:6" x14ac:dyDescent="0.25">
      <c r="F3621" s="370"/>
    </row>
    <row r="3622" spans="6:6" x14ac:dyDescent="0.25">
      <c r="F3622" s="370"/>
    </row>
    <row r="3623" spans="6:6" x14ac:dyDescent="0.25">
      <c r="F3623" s="370"/>
    </row>
    <row r="3624" spans="6:6" x14ac:dyDescent="0.25">
      <c r="F3624" s="370"/>
    </row>
    <row r="3625" spans="6:6" x14ac:dyDescent="0.25">
      <c r="F3625" s="370"/>
    </row>
    <row r="3626" spans="6:6" x14ac:dyDescent="0.25">
      <c r="F3626" s="370"/>
    </row>
    <row r="3627" spans="6:6" x14ac:dyDescent="0.25">
      <c r="F3627" s="370"/>
    </row>
    <row r="3628" spans="6:6" x14ac:dyDescent="0.25">
      <c r="F3628" s="370"/>
    </row>
    <row r="3629" spans="6:6" x14ac:dyDescent="0.25">
      <c r="F3629" s="370"/>
    </row>
    <row r="3630" spans="6:6" x14ac:dyDescent="0.25">
      <c r="F3630" s="370"/>
    </row>
    <row r="3631" spans="6:6" x14ac:dyDescent="0.25">
      <c r="F3631" s="370"/>
    </row>
    <row r="3632" spans="6:6" x14ac:dyDescent="0.25">
      <c r="F3632" s="370"/>
    </row>
    <row r="3633" spans="6:6" x14ac:dyDescent="0.25">
      <c r="F3633" s="370"/>
    </row>
    <row r="3634" spans="6:6" x14ac:dyDescent="0.25">
      <c r="F3634" s="370"/>
    </row>
    <row r="3635" spans="6:6" x14ac:dyDescent="0.25">
      <c r="F3635" s="370"/>
    </row>
    <row r="3636" spans="6:6" x14ac:dyDescent="0.25">
      <c r="F3636" s="370"/>
    </row>
    <row r="3637" spans="6:6" x14ac:dyDescent="0.25">
      <c r="F3637" s="370"/>
    </row>
    <row r="3638" spans="6:6" x14ac:dyDescent="0.25">
      <c r="F3638" s="370"/>
    </row>
    <row r="3639" spans="6:6" x14ac:dyDescent="0.25">
      <c r="F3639" s="370"/>
    </row>
    <row r="3640" spans="6:6" x14ac:dyDescent="0.25">
      <c r="F3640" s="370"/>
    </row>
    <row r="3641" spans="6:6" x14ac:dyDescent="0.25">
      <c r="F3641" s="370"/>
    </row>
    <row r="3642" spans="6:6" x14ac:dyDescent="0.25">
      <c r="F3642" s="370"/>
    </row>
    <row r="3643" spans="6:6" x14ac:dyDescent="0.25">
      <c r="F3643" s="370"/>
    </row>
    <row r="3644" spans="6:6" x14ac:dyDescent="0.25">
      <c r="F3644" s="370"/>
    </row>
    <row r="3645" spans="6:6" x14ac:dyDescent="0.25">
      <c r="F3645" s="370"/>
    </row>
    <row r="3646" spans="6:6" x14ac:dyDescent="0.25">
      <c r="F3646" s="370"/>
    </row>
    <row r="3647" spans="6:6" x14ac:dyDescent="0.25">
      <c r="F3647" s="370"/>
    </row>
    <row r="3648" spans="6:6" x14ac:dyDescent="0.25">
      <c r="F3648" s="370"/>
    </row>
    <row r="3649" spans="6:6" x14ac:dyDescent="0.25">
      <c r="F3649" s="370"/>
    </row>
    <row r="3650" spans="6:6" x14ac:dyDescent="0.25">
      <c r="F3650" s="370"/>
    </row>
    <row r="3651" spans="6:6" x14ac:dyDescent="0.25">
      <c r="F3651" s="370"/>
    </row>
    <row r="3652" spans="6:6" x14ac:dyDescent="0.25">
      <c r="F3652" s="370"/>
    </row>
    <row r="3653" spans="6:6" x14ac:dyDescent="0.25">
      <c r="F3653" s="370"/>
    </row>
    <row r="3654" spans="6:6" x14ac:dyDescent="0.25">
      <c r="F3654" s="370"/>
    </row>
    <row r="3655" spans="6:6" x14ac:dyDescent="0.25">
      <c r="F3655" s="370"/>
    </row>
    <row r="3656" spans="6:6" x14ac:dyDescent="0.25">
      <c r="F3656" s="370"/>
    </row>
    <row r="3657" spans="6:6" x14ac:dyDescent="0.25">
      <c r="F3657" s="370"/>
    </row>
    <row r="3658" spans="6:6" x14ac:dyDescent="0.25">
      <c r="F3658" s="370"/>
    </row>
    <row r="3659" spans="6:6" x14ac:dyDescent="0.25">
      <c r="F3659" s="370"/>
    </row>
    <row r="3660" spans="6:6" x14ac:dyDescent="0.25">
      <c r="F3660" s="370"/>
    </row>
    <row r="3661" spans="6:6" x14ac:dyDescent="0.25">
      <c r="F3661" s="370"/>
    </row>
    <row r="3662" spans="6:6" x14ac:dyDescent="0.25">
      <c r="F3662" s="370"/>
    </row>
    <row r="3663" spans="6:6" x14ac:dyDescent="0.25">
      <c r="F3663" s="370"/>
    </row>
    <row r="3664" spans="6:6" x14ac:dyDescent="0.25">
      <c r="F3664" s="370"/>
    </row>
    <row r="3665" spans="6:6" x14ac:dyDescent="0.25">
      <c r="F3665" s="370"/>
    </row>
    <row r="3666" spans="6:6" x14ac:dyDescent="0.25">
      <c r="F3666" s="370"/>
    </row>
    <row r="3667" spans="6:6" x14ac:dyDescent="0.25">
      <c r="F3667" s="370"/>
    </row>
    <row r="3668" spans="6:6" x14ac:dyDescent="0.25">
      <c r="F3668" s="370"/>
    </row>
    <row r="3669" spans="6:6" x14ac:dyDescent="0.25">
      <c r="F3669" s="370"/>
    </row>
    <row r="3670" spans="6:6" x14ac:dyDescent="0.25">
      <c r="F3670" s="370"/>
    </row>
    <row r="3671" spans="6:6" x14ac:dyDescent="0.25">
      <c r="F3671" s="370"/>
    </row>
    <row r="3672" spans="6:6" x14ac:dyDescent="0.25">
      <c r="F3672" s="370"/>
    </row>
    <row r="3673" spans="6:6" x14ac:dyDescent="0.25">
      <c r="F3673" s="370"/>
    </row>
    <row r="3674" spans="6:6" x14ac:dyDescent="0.25">
      <c r="F3674" s="370"/>
    </row>
    <row r="3675" spans="6:6" x14ac:dyDescent="0.25">
      <c r="F3675" s="370"/>
    </row>
    <row r="3676" spans="6:6" x14ac:dyDescent="0.25">
      <c r="F3676" s="370"/>
    </row>
    <row r="3677" spans="6:6" x14ac:dyDescent="0.25">
      <c r="F3677" s="370"/>
    </row>
    <row r="3678" spans="6:6" x14ac:dyDescent="0.25">
      <c r="F3678" s="370"/>
    </row>
    <row r="3679" spans="6:6" x14ac:dyDescent="0.25">
      <c r="F3679" s="370"/>
    </row>
    <row r="3680" spans="6:6" x14ac:dyDescent="0.25">
      <c r="F3680" s="370"/>
    </row>
    <row r="3681" spans="6:6" x14ac:dyDescent="0.25">
      <c r="F3681" s="370"/>
    </row>
    <row r="3682" spans="6:6" x14ac:dyDescent="0.25">
      <c r="F3682" s="370"/>
    </row>
    <row r="3683" spans="6:6" x14ac:dyDescent="0.25">
      <c r="F3683" s="370"/>
    </row>
    <row r="3684" spans="6:6" x14ac:dyDescent="0.25">
      <c r="F3684" s="370"/>
    </row>
    <row r="3685" spans="6:6" x14ac:dyDescent="0.25">
      <c r="F3685" s="370"/>
    </row>
    <row r="3686" spans="6:6" x14ac:dyDescent="0.25">
      <c r="F3686" s="370"/>
    </row>
    <row r="3687" spans="6:6" x14ac:dyDescent="0.25">
      <c r="F3687" s="370"/>
    </row>
    <row r="3688" spans="6:6" x14ac:dyDescent="0.25">
      <c r="F3688" s="370"/>
    </row>
    <row r="3689" spans="6:6" x14ac:dyDescent="0.25">
      <c r="F3689" s="370"/>
    </row>
    <row r="3690" spans="6:6" x14ac:dyDescent="0.25">
      <c r="F3690" s="370"/>
    </row>
    <row r="3691" spans="6:6" x14ac:dyDescent="0.25">
      <c r="F3691" s="370"/>
    </row>
    <row r="3692" spans="6:6" x14ac:dyDescent="0.25">
      <c r="F3692" s="370"/>
    </row>
    <row r="3693" spans="6:6" x14ac:dyDescent="0.25">
      <c r="F3693" s="370"/>
    </row>
    <row r="3694" spans="6:6" x14ac:dyDescent="0.25">
      <c r="F3694" s="370"/>
    </row>
    <row r="3695" spans="6:6" x14ac:dyDescent="0.25">
      <c r="F3695" s="370"/>
    </row>
    <row r="3696" spans="6:6" x14ac:dyDescent="0.25">
      <c r="F3696" s="370"/>
    </row>
    <row r="3697" spans="6:6" x14ac:dyDescent="0.25">
      <c r="F3697" s="370"/>
    </row>
    <row r="3698" spans="6:6" x14ac:dyDescent="0.25">
      <c r="F3698" s="370"/>
    </row>
    <row r="3699" spans="6:6" x14ac:dyDescent="0.25">
      <c r="F3699" s="370"/>
    </row>
    <row r="3700" spans="6:6" x14ac:dyDescent="0.25">
      <c r="F3700" s="370"/>
    </row>
    <row r="3701" spans="6:6" x14ac:dyDescent="0.25">
      <c r="F3701" s="370"/>
    </row>
    <row r="3702" spans="6:6" x14ac:dyDescent="0.25">
      <c r="F3702" s="370"/>
    </row>
    <row r="3703" spans="6:6" x14ac:dyDescent="0.25">
      <c r="F3703" s="370"/>
    </row>
    <row r="3704" spans="6:6" x14ac:dyDescent="0.25">
      <c r="F3704" s="370"/>
    </row>
    <row r="3705" spans="6:6" x14ac:dyDescent="0.25">
      <c r="F3705" s="370"/>
    </row>
    <row r="3706" spans="6:6" x14ac:dyDescent="0.25">
      <c r="F3706" s="370"/>
    </row>
    <row r="3707" spans="6:6" x14ac:dyDescent="0.25">
      <c r="F3707" s="370"/>
    </row>
    <row r="3708" spans="6:6" x14ac:dyDescent="0.25">
      <c r="F3708" s="370"/>
    </row>
    <row r="3709" spans="6:6" x14ac:dyDescent="0.25">
      <c r="F3709" s="370"/>
    </row>
    <row r="3710" spans="6:6" x14ac:dyDescent="0.25">
      <c r="F3710" s="370"/>
    </row>
    <row r="3711" spans="6:6" x14ac:dyDescent="0.25">
      <c r="F3711" s="370"/>
    </row>
    <row r="3712" spans="6:6" x14ac:dyDescent="0.25">
      <c r="F3712" s="370"/>
    </row>
    <row r="3713" spans="6:6" x14ac:dyDescent="0.25">
      <c r="F3713" s="370"/>
    </row>
    <row r="3714" spans="6:6" x14ac:dyDescent="0.25">
      <c r="F3714" s="370"/>
    </row>
    <row r="3715" spans="6:6" x14ac:dyDescent="0.25">
      <c r="F3715" s="370"/>
    </row>
    <row r="3716" spans="6:6" x14ac:dyDescent="0.25">
      <c r="F3716" s="370"/>
    </row>
    <row r="3717" spans="6:6" x14ac:dyDescent="0.25">
      <c r="F3717" s="370"/>
    </row>
    <row r="3718" spans="6:6" x14ac:dyDescent="0.25">
      <c r="F3718" s="370"/>
    </row>
    <row r="3719" spans="6:6" x14ac:dyDescent="0.25">
      <c r="F3719" s="370"/>
    </row>
    <row r="3720" spans="6:6" x14ac:dyDescent="0.25">
      <c r="F3720" s="370"/>
    </row>
    <row r="3721" spans="6:6" x14ac:dyDescent="0.25">
      <c r="F3721" s="370"/>
    </row>
    <row r="3722" spans="6:6" x14ac:dyDescent="0.25">
      <c r="F3722" s="370"/>
    </row>
    <row r="3723" spans="6:6" x14ac:dyDescent="0.25">
      <c r="F3723" s="370"/>
    </row>
    <row r="3724" spans="6:6" x14ac:dyDescent="0.25">
      <c r="F3724" s="370"/>
    </row>
    <row r="3725" spans="6:6" x14ac:dyDescent="0.25">
      <c r="F3725" s="370"/>
    </row>
    <row r="3726" spans="6:6" x14ac:dyDescent="0.25">
      <c r="F3726" s="370"/>
    </row>
    <row r="3727" spans="6:6" x14ac:dyDescent="0.25">
      <c r="F3727" s="370"/>
    </row>
    <row r="3728" spans="6:6" x14ac:dyDescent="0.25">
      <c r="F3728" s="370"/>
    </row>
    <row r="3729" spans="6:6" x14ac:dyDescent="0.25">
      <c r="F3729" s="370"/>
    </row>
    <row r="3730" spans="6:6" x14ac:dyDescent="0.25">
      <c r="F3730" s="370"/>
    </row>
    <row r="3731" spans="6:6" x14ac:dyDescent="0.25">
      <c r="F3731" s="370"/>
    </row>
    <row r="3732" spans="6:6" x14ac:dyDescent="0.25">
      <c r="F3732" s="370"/>
    </row>
    <row r="3733" spans="6:6" x14ac:dyDescent="0.25">
      <c r="F3733" s="370"/>
    </row>
    <row r="3734" spans="6:6" x14ac:dyDescent="0.25">
      <c r="F3734" s="370"/>
    </row>
    <row r="3735" spans="6:6" x14ac:dyDescent="0.25">
      <c r="F3735" s="370"/>
    </row>
    <row r="3736" spans="6:6" x14ac:dyDescent="0.25">
      <c r="F3736" s="370"/>
    </row>
    <row r="3737" spans="6:6" x14ac:dyDescent="0.25">
      <c r="F3737" s="370"/>
    </row>
    <row r="3738" spans="6:6" x14ac:dyDescent="0.25">
      <c r="F3738" s="370"/>
    </row>
    <row r="3739" spans="6:6" x14ac:dyDescent="0.25">
      <c r="F3739" s="370"/>
    </row>
    <row r="3740" spans="6:6" x14ac:dyDescent="0.25">
      <c r="F3740" s="370"/>
    </row>
    <row r="3741" spans="6:6" x14ac:dyDescent="0.25">
      <c r="F3741" s="370"/>
    </row>
    <row r="3742" spans="6:6" x14ac:dyDescent="0.25">
      <c r="F3742" s="370"/>
    </row>
    <row r="3743" spans="6:6" x14ac:dyDescent="0.25">
      <c r="F3743" s="370"/>
    </row>
    <row r="3744" spans="6:6" x14ac:dyDescent="0.25">
      <c r="F3744" s="370"/>
    </row>
    <row r="3745" spans="6:6" x14ac:dyDescent="0.25">
      <c r="F3745" s="370"/>
    </row>
    <row r="3746" spans="6:6" x14ac:dyDescent="0.25">
      <c r="F3746" s="370"/>
    </row>
    <row r="3747" spans="6:6" x14ac:dyDescent="0.25">
      <c r="F3747" s="370"/>
    </row>
    <row r="3748" spans="6:6" x14ac:dyDescent="0.25">
      <c r="F3748" s="370"/>
    </row>
    <row r="3749" spans="6:6" x14ac:dyDescent="0.25">
      <c r="F3749" s="370"/>
    </row>
    <row r="3750" spans="6:6" x14ac:dyDescent="0.25">
      <c r="F3750" s="370"/>
    </row>
    <row r="3751" spans="6:6" x14ac:dyDescent="0.25">
      <c r="F3751" s="370"/>
    </row>
    <row r="3752" spans="6:6" x14ac:dyDescent="0.25">
      <c r="F3752" s="370"/>
    </row>
    <row r="3753" spans="6:6" x14ac:dyDescent="0.25">
      <c r="F3753" s="370"/>
    </row>
    <row r="3754" spans="6:6" x14ac:dyDescent="0.25">
      <c r="F3754" s="370"/>
    </row>
    <row r="3755" spans="6:6" x14ac:dyDescent="0.25">
      <c r="F3755" s="370"/>
    </row>
    <row r="3756" spans="6:6" x14ac:dyDescent="0.25">
      <c r="F3756" s="370"/>
    </row>
    <row r="3757" spans="6:6" x14ac:dyDescent="0.25">
      <c r="F3757" s="370"/>
    </row>
    <row r="3758" spans="6:6" x14ac:dyDescent="0.25">
      <c r="F3758" s="370"/>
    </row>
    <row r="3759" spans="6:6" x14ac:dyDescent="0.25">
      <c r="F3759" s="370"/>
    </row>
    <row r="3760" spans="6:6" x14ac:dyDescent="0.25">
      <c r="F3760" s="370"/>
    </row>
    <row r="3761" spans="6:6" x14ac:dyDescent="0.25">
      <c r="F3761" s="370"/>
    </row>
    <row r="3762" spans="6:6" x14ac:dyDescent="0.25">
      <c r="F3762" s="370"/>
    </row>
    <row r="3763" spans="6:6" x14ac:dyDescent="0.25">
      <c r="F3763" s="370"/>
    </row>
    <row r="3764" spans="6:6" x14ac:dyDescent="0.25">
      <c r="F3764" s="370"/>
    </row>
    <row r="3765" spans="6:6" x14ac:dyDescent="0.25">
      <c r="F3765" s="370"/>
    </row>
    <row r="3766" spans="6:6" x14ac:dyDescent="0.25">
      <c r="F3766" s="370"/>
    </row>
    <row r="3767" spans="6:6" x14ac:dyDescent="0.25">
      <c r="F3767" s="370"/>
    </row>
    <row r="3768" spans="6:6" x14ac:dyDescent="0.25">
      <c r="F3768" s="370"/>
    </row>
    <row r="3769" spans="6:6" x14ac:dyDescent="0.25">
      <c r="F3769" s="370"/>
    </row>
    <row r="3770" spans="6:6" x14ac:dyDescent="0.25">
      <c r="F3770" s="370"/>
    </row>
    <row r="3771" spans="6:6" x14ac:dyDescent="0.25">
      <c r="F3771" s="370"/>
    </row>
    <row r="3772" spans="6:6" x14ac:dyDescent="0.25">
      <c r="F3772" s="370"/>
    </row>
    <row r="3773" spans="6:6" x14ac:dyDescent="0.25">
      <c r="F3773" s="370"/>
    </row>
    <row r="3774" spans="6:6" x14ac:dyDescent="0.25">
      <c r="F3774" s="370"/>
    </row>
    <row r="3775" spans="6:6" x14ac:dyDescent="0.25">
      <c r="F3775" s="370"/>
    </row>
    <row r="3776" spans="6:6" x14ac:dyDescent="0.25">
      <c r="F3776" s="370"/>
    </row>
    <row r="3777" spans="6:6" x14ac:dyDescent="0.25">
      <c r="F3777" s="370"/>
    </row>
    <row r="3778" spans="6:6" x14ac:dyDescent="0.25">
      <c r="F3778" s="370"/>
    </row>
    <row r="3779" spans="6:6" x14ac:dyDescent="0.25">
      <c r="F3779" s="370"/>
    </row>
    <row r="3780" spans="6:6" x14ac:dyDescent="0.25">
      <c r="F3780" s="370"/>
    </row>
    <row r="3781" spans="6:6" x14ac:dyDescent="0.25">
      <c r="F3781" s="370"/>
    </row>
    <row r="3782" spans="6:6" x14ac:dyDescent="0.25">
      <c r="F3782" s="370"/>
    </row>
    <row r="3783" spans="6:6" x14ac:dyDescent="0.25">
      <c r="F3783" s="370"/>
    </row>
    <row r="3784" spans="6:6" x14ac:dyDescent="0.25">
      <c r="F3784" s="370"/>
    </row>
    <row r="3785" spans="6:6" x14ac:dyDescent="0.25">
      <c r="F3785" s="370"/>
    </row>
    <row r="3786" spans="6:6" x14ac:dyDescent="0.25">
      <c r="F3786" s="370"/>
    </row>
    <row r="3787" spans="6:6" x14ac:dyDescent="0.25">
      <c r="F3787" s="370"/>
    </row>
    <row r="3788" spans="6:6" x14ac:dyDescent="0.25">
      <c r="F3788" s="370"/>
    </row>
    <row r="3789" spans="6:6" x14ac:dyDescent="0.25">
      <c r="F3789" s="370"/>
    </row>
    <row r="3790" spans="6:6" x14ac:dyDescent="0.25">
      <c r="F3790" s="370"/>
    </row>
    <row r="3791" spans="6:6" x14ac:dyDescent="0.25">
      <c r="F3791" s="370"/>
    </row>
    <row r="3792" spans="6:6" x14ac:dyDescent="0.25">
      <c r="F3792" s="370"/>
    </row>
    <row r="3793" spans="6:6" x14ac:dyDescent="0.25">
      <c r="F3793" s="370"/>
    </row>
    <row r="3794" spans="6:6" x14ac:dyDescent="0.25">
      <c r="F3794" s="370"/>
    </row>
    <row r="3795" spans="6:6" x14ac:dyDescent="0.25">
      <c r="F3795" s="370"/>
    </row>
    <row r="3796" spans="6:6" x14ac:dyDescent="0.25">
      <c r="F3796" s="370"/>
    </row>
    <row r="3797" spans="6:6" x14ac:dyDescent="0.25">
      <c r="F3797" s="370"/>
    </row>
    <row r="3798" spans="6:6" x14ac:dyDescent="0.25">
      <c r="F3798" s="370"/>
    </row>
    <row r="3799" spans="6:6" x14ac:dyDescent="0.25">
      <c r="F3799" s="370"/>
    </row>
    <row r="3800" spans="6:6" x14ac:dyDescent="0.25">
      <c r="F3800" s="370"/>
    </row>
    <row r="3801" spans="6:6" x14ac:dyDescent="0.25">
      <c r="F3801" s="370"/>
    </row>
    <row r="3802" spans="6:6" x14ac:dyDescent="0.25">
      <c r="F3802" s="370"/>
    </row>
    <row r="3803" spans="6:6" x14ac:dyDescent="0.25">
      <c r="F3803" s="370"/>
    </row>
    <row r="3804" spans="6:6" x14ac:dyDescent="0.25">
      <c r="F3804" s="370"/>
    </row>
    <row r="3805" spans="6:6" x14ac:dyDescent="0.25">
      <c r="F3805" s="370"/>
    </row>
    <row r="3806" spans="6:6" x14ac:dyDescent="0.25">
      <c r="F3806" s="370"/>
    </row>
    <row r="3807" spans="6:6" x14ac:dyDescent="0.25">
      <c r="F3807" s="370"/>
    </row>
    <row r="3808" spans="6:6" x14ac:dyDescent="0.25">
      <c r="F3808" s="370"/>
    </row>
    <row r="3809" spans="6:6" x14ac:dyDescent="0.25">
      <c r="F3809" s="370"/>
    </row>
    <row r="3810" spans="6:6" x14ac:dyDescent="0.25">
      <c r="F3810" s="370"/>
    </row>
    <row r="3811" spans="6:6" x14ac:dyDescent="0.25">
      <c r="F3811" s="370"/>
    </row>
    <row r="3812" spans="6:6" x14ac:dyDescent="0.25">
      <c r="F3812" s="370"/>
    </row>
    <row r="3813" spans="6:6" x14ac:dyDescent="0.25">
      <c r="F3813" s="370"/>
    </row>
    <row r="3814" spans="6:6" x14ac:dyDescent="0.25">
      <c r="F3814" s="370"/>
    </row>
    <row r="3815" spans="6:6" x14ac:dyDescent="0.25">
      <c r="F3815" s="370"/>
    </row>
    <row r="3816" spans="6:6" x14ac:dyDescent="0.25">
      <c r="F3816" s="370"/>
    </row>
    <row r="3817" spans="6:6" x14ac:dyDescent="0.25">
      <c r="F3817" s="370"/>
    </row>
    <row r="3818" spans="6:6" x14ac:dyDescent="0.25">
      <c r="F3818" s="370"/>
    </row>
    <row r="3819" spans="6:6" x14ac:dyDescent="0.25">
      <c r="F3819" s="370"/>
    </row>
    <row r="3820" spans="6:6" x14ac:dyDescent="0.25">
      <c r="F3820" s="370"/>
    </row>
    <row r="3821" spans="6:6" x14ac:dyDescent="0.25">
      <c r="F3821" s="370"/>
    </row>
    <row r="3822" spans="6:6" x14ac:dyDescent="0.25">
      <c r="F3822" s="370"/>
    </row>
    <row r="3823" spans="6:6" x14ac:dyDescent="0.25">
      <c r="F3823" s="370"/>
    </row>
    <row r="3824" spans="6:6" x14ac:dyDescent="0.25">
      <c r="F3824" s="370"/>
    </row>
    <row r="3825" spans="6:6" x14ac:dyDescent="0.25">
      <c r="F3825" s="370"/>
    </row>
    <row r="3826" spans="6:6" x14ac:dyDescent="0.25">
      <c r="F3826" s="370"/>
    </row>
    <row r="3827" spans="6:6" x14ac:dyDescent="0.25">
      <c r="F3827" s="370"/>
    </row>
    <row r="3828" spans="6:6" x14ac:dyDescent="0.25">
      <c r="F3828" s="370"/>
    </row>
    <row r="3829" spans="6:6" x14ac:dyDescent="0.25">
      <c r="F3829" s="370"/>
    </row>
    <row r="3830" spans="6:6" x14ac:dyDescent="0.25">
      <c r="F3830" s="370"/>
    </row>
    <row r="3831" spans="6:6" x14ac:dyDescent="0.25">
      <c r="F3831" s="370"/>
    </row>
    <row r="3832" spans="6:6" x14ac:dyDescent="0.25">
      <c r="F3832" s="370"/>
    </row>
    <row r="3833" spans="6:6" x14ac:dyDescent="0.25">
      <c r="F3833" s="370"/>
    </row>
    <row r="3834" spans="6:6" x14ac:dyDescent="0.25">
      <c r="F3834" s="370"/>
    </row>
    <row r="3835" spans="6:6" x14ac:dyDescent="0.25">
      <c r="F3835" s="370"/>
    </row>
    <row r="3836" spans="6:6" x14ac:dyDescent="0.25">
      <c r="F3836" s="370"/>
    </row>
    <row r="3837" spans="6:6" x14ac:dyDescent="0.25">
      <c r="F3837" s="370"/>
    </row>
    <row r="3838" spans="6:6" x14ac:dyDescent="0.25">
      <c r="F3838" s="370"/>
    </row>
    <row r="3839" spans="6:6" x14ac:dyDescent="0.25">
      <c r="F3839" s="370"/>
    </row>
    <row r="3840" spans="6:6" x14ac:dyDescent="0.25">
      <c r="F3840" s="370"/>
    </row>
    <row r="3841" spans="6:6" x14ac:dyDescent="0.25">
      <c r="F3841" s="370"/>
    </row>
    <row r="3842" spans="6:6" x14ac:dyDescent="0.25">
      <c r="F3842" s="370"/>
    </row>
    <row r="3843" spans="6:6" x14ac:dyDescent="0.25">
      <c r="F3843" s="370"/>
    </row>
    <row r="3844" spans="6:6" x14ac:dyDescent="0.25">
      <c r="F3844" s="370"/>
    </row>
    <row r="3845" spans="6:6" x14ac:dyDescent="0.25">
      <c r="F3845" s="370"/>
    </row>
    <row r="3846" spans="6:6" x14ac:dyDescent="0.25">
      <c r="F3846" s="370"/>
    </row>
    <row r="3847" spans="6:6" x14ac:dyDescent="0.25">
      <c r="F3847" s="370"/>
    </row>
    <row r="3848" spans="6:6" x14ac:dyDescent="0.25">
      <c r="F3848" s="370"/>
    </row>
    <row r="3849" spans="6:6" x14ac:dyDescent="0.25">
      <c r="F3849" s="370"/>
    </row>
    <row r="3850" spans="6:6" x14ac:dyDescent="0.25">
      <c r="F3850" s="370"/>
    </row>
    <row r="3851" spans="6:6" x14ac:dyDescent="0.25">
      <c r="F3851" s="370"/>
    </row>
    <row r="3852" spans="6:6" x14ac:dyDescent="0.25">
      <c r="F3852" s="370"/>
    </row>
    <row r="3853" spans="6:6" x14ac:dyDescent="0.25">
      <c r="F3853" s="370"/>
    </row>
    <row r="3854" spans="6:6" x14ac:dyDescent="0.25">
      <c r="F3854" s="370"/>
    </row>
    <row r="3855" spans="6:6" x14ac:dyDescent="0.25">
      <c r="F3855" s="370"/>
    </row>
    <row r="3856" spans="6:6" x14ac:dyDescent="0.25">
      <c r="F3856" s="370"/>
    </row>
    <row r="3857" spans="6:6" x14ac:dyDescent="0.25">
      <c r="F3857" s="370"/>
    </row>
    <row r="3858" spans="6:6" x14ac:dyDescent="0.25">
      <c r="F3858" s="370"/>
    </row>
    <row r="3859" spans="6:6" x14ac:dyDescent="0.25">
      <c r="F3859" s="370"/>
    </row>
    <row r="3860" spans="6:6" x14ac:dyDescent="0.25">
      <c r="F3860" s="370"/>
    </row>
    <row r="3861" spans="6:6" x14ac:dyDescent="0.25">
      <c r="F3861" s="370"/>
    </row>
    <row r="3862" spans="6:6" x14ac:dyDescent="0.25">
      <c r="F3862" s="370"/>
    </row>
    <row r="3863" spans="6:6" x14ac:dyDescent="0.25">
      <c r="F3863" s="370"/>
    </row>
    <row r="3864" spans="6:6" x14ac:dyDescent="0.25">
      <c r="F3864" s="370"/>
    </row>
    <row r="3865" spans="6:6" x14ac:dyDescent="0.25">
      <c r="F3865" s="370"/>
    </row>
    <row r="3866" spans="6:6" x14ac:dyDescent="0.25">
      <c r="F3866" s="370"/>
    </row>
    <row r="3867" spans="6:6" x14ac:dyDescent="0.25">
      <c r="F3867" s="370"/>
    </row>
    <row r="3868" spans="6:6" x14ac:dyDescent="0.25">
      <c r="F3868" s="370"/>
    </row>
    <row r="3869" spans="6:6" x14ac:dyDescent="0.25">
      <c r="F3869" s="370"/>
    </row>
    <row r="3870" spans="6:6" x14ac:dyDescent="0.25">
      <c r="F3870" s="370"/>
    </row>
    <row r="3871" spans="6:6" x14ac:dyDescent="0.25">
      <c r="F3871" s="370"/>
    </row>
    <row r="3872" spans="6:6" x14ac:dyDescent="0.25">
      <c r="F3872" s="370"/>
    </row>
    <row r="3873" spans="6:6" x14ac:dyDescent="0.25">
      <c r="F3873" s="370"/>
    </row>
    <row r="3874" spans="6:6" x14ac:dyDescent="0.25">
      <c r="F3874" s="370"/>
    </row>
    <row r="3875" spans="6:6" x14ac:dyDescent="0.25">
      <c r="F3875" s="370"/>
    </row>
    <row r="3876" spans="6:6" x14ac:dyDescent="0.25">
      <c r="F3876" s="370"/>
    </row>
    <row r="3877" spans="6:6" x14ac:dyDescent="0.25">
      <c r="F3877" s="370"/>
    </row>
    <row r="3878" spans="6:6" x14ac:dyDescent="0.25">
      <c r="F3878" s="370"/>
    </row>
    <row r="3879" spans="6:6" x14ac:dyDescent="0.25">
      <c r="F3879" s="370"/>
    </row>
    <row r="3880" spans="6:6" x14ac:dyDescent="0.25">
      <c r="F3880" s="370"/>
    </row>
    <row r="3881" spans="6:6" x14ac:dyDescent="0.25">
      <c r="F3881" s="370"/>
    </row>
    <row r="3882" spans="6:6" x14ac:dyDescent="0.25">
      <c r="F3882" s="370"/>
    </row>
    <row r="3883" spans="6:6" x14ac:dyDescent="0.25">
      <c r="F3883" s="370"/>
    </row>
    <row r="3884" spans="6:6" x14ac:dyDescent="0.25">
      <c r="F3884" s="370"/>
    </row>
    <row r="3885" spans="6:6" x14ac:dyDescent="0.25">
      <c r="F3885" s="370"/>
    </row>
  </sheetData>
  <mergeCells count="3">
    <mergeCell ref="B1:E1"/>
    <mergeCell ref="B17:C17"/>
    <mergeCell ref="D2:E2"/>
  </mergeCells>
  <hyperlinks>
    <hyperlink ref="G5" r:id="rId1" display="DPN: Estate Data Managment Home Page "/>
    <hyperlink ref="A5" location="'3. Data Provision Checklist'!A11" display="'3. Data Provision Checklist'!A11"/>
    <hyperlink ref="A6" location="'3. Data Provision Checklist'!A12" display="'3. Data Provision Checklist'!A12"/>
    <hyperlink ref="A7" location="'3. Data Provision Checklist'!A13" display="'3. Data Provision Checklist'!A13"/>
    <hyperlink ref="A8" location="'3. Data Provision Checklist'!A14" display="'3. Data Provision Checklist'!A14"/>
    <hyperlink ref="A9" location="'3. Data Provision Checklist'!A15" display="'3. Data Provision Checklist'!A15"/>
    <hyperlink ref="A10" location="'3. Data Provision Checklist'!A16" display="'3. Data Provision Checklist'!A16"/>
    <hyperlink ref="A12" location="'3. Data Provision Checklist'!A18" display="'3. Data Provision Checklist'!A18"/>
    <hyperlink ref="A13" location="'3. Data Provision Checklist'!A19" display="'3. Data Provision Checklist'!A19"/>
    <hyperlink ref="A14" location="'3. Data Provision Checklist'!A20" display="'3. Data Provision Checklist'!A20"/>
    <hyperlink ref="A15" location="'3. Data Provision Checklist'!A21" display="'3. Data Provision Checklist'!A21"/>
    <hyperlink ref="A16" location="'3. Data Provision Checklist'!A22" display="'3. Data Provision Checklist'!A22"/>
    <hyperlink ref="A18" location="'3. Data Provision Checklist'!A24" display="'3. Data Provision Checklist'!A24"/>
    <hyperlink ref="A19" location="'3. Data Provision Checklist'!A25" display="'3. Data Provision Checklist'!A25"/>
    <hyperlink ref="A20" location="'3. Data Provision Checklist'!A26" display="'3. Data Provision Checklist'!A26"/>
    <hyperlink ref="A21" location="'3. Data Provision Checklist'!A27" display="'3. Data Provision Checklist'!A27"/>
    <hyperlink ref="A22" location="'3. Data Provision Checklist'!A28" display="'3. Data Provision Checklist'!A28"/>
    <hyperlink ref="A23" location="'3. Data Provision Checklist'!A29" display="'3. Data Provision Checklist'!A29"/>
    <hyperlink ref="A24" location="'3. Data Provision Checklist'!A30" display="'3. Data Provision Checklist'!A30"/>
    <hyperlink ref="A25" location="'3. Data Provision Checklist'!A31" display="'3. Data Provision Checklist'!A31"/>
    <hyperlink ref="A27" location="'3. Data Provision Checklist'!A33" display="'3. Data Provision Checklist'!A33"/>
    <hyperlink ref="A28" location="'3. Data Provision Checklist'!A34" display="'3. Data Provision Checklist'!A34"/>
    <hyperlink ref="A29" location="'3. Data Provision Checklist'!A35" display="'3. Data Provision Checklist'!A35"/>
    <hyperlink ref="A30" location="'3. Data Provision Checklist'!A36" display="'3. Data Provision Checklist'!A36"/>
    <hyperlink ref="A31" location="'3. Data Provision Checklist'!A37" display="'3. Data Provision Checklist'!A37"/>
    <hyperlink ref="A32" location="'3. Data Provision Checklist'!A38" display="'3. Data Provision Checklist'!A38"/>
    <hyperlink ref="A33" location="'3. Data Provision Checklist'!A39" display="'3. Data Provision Checklist'!A39"/>
    <hyperlink ref="A34" location="'3. Data Provision Checklist'!A40" display="'3. Data Provision Checklist'!A40"/>
    <hyperlink ref="A36" location="'3. Data Provision Checklist'!A42" display="'3. Data Provision Checklist'!A42"/>
    <hyperlink ref="A37" location="'3. Data Provision Checklist'!A43" display="'3. Data Provision Checklist'!A43"/>
    <hyperlink ref="A38" location="'3. Data Provision Checklist'!A44" display="'3. Data Provision Checklist'!A44"/>
    <hyperlink ref="H6" r:id="rId2"/>
    <hyperlink ref="I6" r:id="rId3"/>
    <hyperlink ref="G6" r:id="rId4"/>
    <hyperlink ref="G12" r:id="rId5"/>
    <hyperlink ref="I5" r:id="rId6"/>
    <hyperlink ref="H10" r:id="rId7"/>
    <hyperlink ref="I10" r:id="rId8"/>
    <hyperlink ref="J6" r:id="rId9"/>
    <hyperlink ref="J5" r:id="rId10"/>
    <hyperlink ref="J10" r:id="rId11"/>
    <hyperlink ref="G13" r:id="rId12"/>
    <hyperlink ref="I13" r:id="rId13"/>
    <hyperlink ref="G16" r:id="rId14"/>
    <hyperlink ref="H20" r:id="rId15"/>
    <hyperlink ref="G21" r:id="rId16"/>
    <hyperlink ref="G18" r:id="rId17"/>
    <hyperlink ref="G19" r:id="rId18"/>
    <hyperlink ref="G20" r:id="rId19"/>
    <hyperlink ref="H21" r:id="rId20"/>
    <hyperlink ref="G10" r:id="rId21"/>
    <hyperlink ref="H16" r:id="rId22"/>
    <hyperlink ref="H13" r:id="rId23" display="DPN: Estate Data Managment Home Page "/>
    <hyperlink ref="I16" r:id="rId24"/>
    <hyperlink ref="J16" r:id="rId25"/>
  </hyperlinks>
  <pageMargins left="0.7" right="0.7" top="0.75" bottom="0.75" header="0.3" footer="0.3"/>
  <pageSetup paperSize="9" orientation="portrait" r:id="rId26"/>
  <legacyDrawing r:id="rId2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B1" zoomScale="85" zoomScaleNormal="85" workbookViewId="0">
      <selection activeCell="B18" sqref="B18"/>
    </sheetView>
  </sheetViews>
  <sheetFormatPr defaultRowHeight="15" x14ac:dyDescent="0.25"/>
  <cols>
    <col min="1" max="1" width="5.28515625" style="521" customWidth="1"/>
    <col min="2" max="2" width="82.140625" customWidth="1"/>
    <col min="3" max="3" width="64.28515625" customWidth="1"/>
    <col min="4" max="4" width="73.140625" customWidth="1"/>
    <col min="5" max="5" width="61.140625" customWidth="1"/>
    <col min="6" max="6" width="30" customWidth="1"/>
  </cols>
  <sheetData>
    <row r="1" spans="1:6" ht="22.5" x14ac:dyDescent="0.3">
      <c r="A1" s="525"/>
      <c r="B1" s="523" t="s">
        <v>1029</v>
      </c>
      <c r="C1" s="524"/>
      <c r="D1" s="524"/>
      <c r="E1" s="524"/>
      <c r="F1" s="564" t="s">
        <v>708</v>
      </c>
    </row>
    <row r="2" spans="1:6" ht="169.5" customHeight="1" x14ac:dyDescent="0.25">
      <c r="A2" s="526"/>
      <c r="B2" s="786" t="s">
        <v>1030</v>
      </c>
      <c r="C2" s="786"/>
      <c r="D2" s="786"/>
      <c r="E2" s="786"/>
      <c r="F2" s="154"/>
    </row>
    <row r="3" spans="1:6" x14ac:dyDescent="0.25">
      <c r="A3" s="527"/>
      <c r="B3" s="528" t="s">
        <v>693</v>
      </c>
      <c r="C3" s="529"/>
      <c r="D3" s="529"/>
      <c r="E3" s="530" t="s">
        <v>396</v>
      </c>
      <c r="F3" s="529"/>
    </row>
    <row r="4" spans="1:6" x14ac:dyDescent="0.25">
      <c r="A4" s="526"/>
      <c r="B4" s="156" t="s">
        <v>0</v>
      </c>
      <c r="C4" s="531">
        <f>'0. Project Details'!B2</f>
        <v>0</v>
      </c>
      <c r="D4" s="156"/>
      <c r="E4" s="156"/>
      <c r="F4" s="154"/>
    </row>
    <row r="5" spans="1:6" x14ac:dyDescent="0.25">
      <c r="A5" s="526"/>
      <c r="B5" s="156" t="s">
        <v>1</v>
      </c>
      <c r="C5" s="531">
        <f>'0. Project Details'!B3</f>
        <v>0</v>
      </c>
      <c r="D5" s="156"/>
      <c r="E5" s="156"/>
      <c r="F5" s="154"/>
    </row>
    <row r="6" spans="1:6" x14ac:dyDescent="0.25">
      <c r="A6" s="526"/>
      <c r="B6" s="156" t="s">
        <v>6</v>
      </c>
      <c r="C6" s="531">
        <f>'0. Project Details'!B5</f>
        <v>0</v>
      </c>
      <c r="D6" s="156"/>
      <c r="E6" s="156"/>
      <c r="F6" s="154"/>
    </row>
    <row r="7" spans="1:6" x14ac:dyDescent="0.25">
      <c r="A7" s="526"/>
      <c r="B7" s="45" t="s">
        <v>684</v>
      </c>
      <c r="C7" s="531">
        <f>'0. Project Details'!B6</f>
        <v>0</v>
      </c>
      <c r="D7" s="156"/>
      <c r="E7" s="156"/>
      <c r="F7" s="154"/>
    </row>
    <row r="8" spans="1:6" x14ac:dyDescent="0.25">
      <c r="A8" s="526"/>
      <c r="B8" s="156" t="s">
        <v>163</v>
      </c>
      <c r="C8" s="531">
        <f>'0. Project Details'!B7</f>
        <v>0</v>
      </c>
      <c r="D8" s="156"/>
      <c r="E8" s="156"/>
      <c r="F8" s="154"/>
    </row>
    <row r="9" spans="1:6" x14ac:dyDescent="0.25">
      <c r="A9" s="526"/>
      <c r="B9" s="156" t="s">
        <v>7</v>
      </c>
      <c r="C9" s="531">
        <f>'0. Project Details'!B8</f>
        <v>0</v>
      </c>
      <c r="D9" s="156"/>
      <c r="E9" s="156"/>
      <c r="F9" s="154"/>
    </row>
    <row r="10" spans="1:6" x14ac:dyDescent="0.25">
      <c r="A10" s="526"/>
      <c r="B10" s="156" t="s">
        <v>13</v>
      </c>
      <c r="C10" s="532">
        <f>'0. Project Details'!B10</f>
        <v>0</v>
      </c>
      <c r="D10" s="156"/>
      <c r="E10" s="156"/>
      <c r="F10" s="154"/>
    </row>
    <row r="11" spans="1:6" x14ac:dyDescent="0.25">
      <c r="A11" s="527"/>
      <c r="B11" s="528" t="s">
        <v>692</v>
      </c>
      <c r="C11" s="529"/>
      <c r="D11" s="529"/>
      <c r="E11" s="530" t="s">
        <v>396</v>
      </c>
      <c r="F11" s="529"/>
    </row>
    <row r="12" spans="1:6" x14ac:dyDescent="0.25">
      <c r="A12" s="526"/>
      <c r="B12" s="159" t="s">
        <v>8</v>
      </c>
      <c r="C12" s="156" t="str">
        <f>'0. Project Details'!B16</f>
        <v xml:space="preserve"> </v>
      </c>
      <c r="D12" s="156"/>
      <c r="E12" s="156"/>
      <c r="F12" s="154"/>
    </row>
    <row r="13" spans="1:6" x14ac:dyDescent="0.25">
      <c r="A13" s="526"/>
      <c r="B13" s="5" t="s">
        <v>848</v>
      </c>
      <c r="C13" s="156" t="str">
        <f>'0. Project Details'!B21</f>
        <v xml:space="preserve"> </v>
      </c>
      <c r="D13" s="156"/>
      <c r="E13" s="156"/>
      <c r="F13" s="154"/>
    </row>
    <row r="14" spans="1:6" x14ac:dyDescent="0.25">
      <c r="A14" s="526"/>
      <c r="B14" s="159" t="s">
        <v>686</v>
      </c>
      <c r="C14" s="156" t="str">
        <f>'0. Project Details'!B22</f>
        <v xml:space="preserve"> </v>
      </c>
      <c r="D14" s="156"/>
      <c r="E14" s="156"/>
      <c r="F14" s="154"/>
    </row>
    <row r="15" spans="1:6" ht="45.75" customHeight="1" x14ac:dyDescent="0.25">
      <c r="A15" s="527"/>
      <c r="B15" s="533" t="s">
        <v>690</v>
      </c>
      <c r="C15" s="530" t="s">
        <v>342</v>
      </c>
      <c r="D15" s="530" t="s">
        <v>345</v>
      </c>
      <c r="E15" s="530" t="s">
        <v>396</v>
      </c>
      <c r="F15" s="529"/>
    </row>
    <row r="16" spans="1:6" ht="65.25" customHeight="1" x14ac:dyDescent="0.25">
      <c r="A16" s="526"/>
      <c r="B16" s="83" t="s">
        <v>1031</v>
      </c>
      <c r="C16" s="534"/>
      <c r="D16" s="534"/>
      <c r="E16" s="531"/>
      <c r="F16" s="619" t="s">
        <v>840</v>
      </c>
    </row>
    <row r="17" spans="1:6" ht="101.25" customHeight="1" x14ac:dyDescent="0.25">
      <c r="A17" s="527"/>
      <c r="B17" s="533" t="s">
        <v>696</v>
      </c>
      <c r="C17" s="530" t="s">
        <v>342</v>
      </c>
      <c r="D17" s="530" t="s">
        <v>345</v>
      </c>
      <c r="E17" s="530" t="s">
        <v>396</v>
      </c>
      <c r="F17" s="529"/>
    </row>
    <row r="18" spans="1:6" ht="99.75" customHeight="1" x14ac:dyDescent="0.25">
      <c r="A18" s="535"/>
      <c r="B18" s="158" t="s">
        <v>688</v>
      </c>
      <c r="C18" s="534"/>
      <c r="D18" s="534"/>
      <c r="E18" s="531"/>
      <c r="F18" s="537"/>
    </row>
    <row r="19" spans="1:6" ht="42.75" x14ac:dyDescent="0.25">
      <c r="A19" s="536"/>
      <c r="B19" s="533" t="s">
        <v>691</v>
      </c>
      <c r="C19" s="530" t="s">
        <v>342</v>
      </c>
      <c r="D19" s="530" t="s">
        <v>345</v>
      </c>
      <c r="E19" s="530" t="s">
        <v>396</v>
      </c>
      <c r="F19" s="529"/>
    </row>
    <row r="20" spans="1:6" ht="87" customHeight="1" x14ac:dyDescent="0.25">
      <c r="A20" s="535"/>
      <c r="B20" s="158" t="s">
        <v>689</v>
      </c>
      <c r="C20" s="534"/>
      <c r="D20" s="534"/>
      <c r="E20" s="531"/>
      <c r="F20" s="619" t="s">
        <v>571</v>
      </c>
    </row>
    <row r="21" spans="1:6" x14ac:dyDescent="0.25">
      <c r="B21" s="19"/>
    </row>
    <row r="22" spans="1:6" x14ac:dyDescent="0.25">
      <c r="B22" s="19"/>
    </row>
    <row r="23" spans="1:6" x14ac:dyDescent="0.25">
      <c r="B23" s="19"/>
    </row>
    <row r="24" spans="1:6" x14ac:dyDescent="0.25">
      <c r="B24" s="19"/>
    </row>
    <row r="25" spans="1:6" x14ac:dyDescent="0.25">
      <c r="B25" s="19"/>
    </row>
    <row r="26" spans="1:6" x14ac:dyDescent="0.25">
      <c r="B26" s="19"/>
    </row>
    <row r="27" spans="1:6" x14ac:dyDescent="0.25">
      <c r="B27" s="19"/>
    </row>
  </sheetData>
  <mergeCells count="1">
    <mergeCell ref="B2:E2"/>
  </mergeCells>
  <conditionalFormatting sqref="D15">
    <cfRule type="expression" dxfId="8" priority="10">
      <formula>C$15="Design &amp; Construction Phase"</formula>
    </cfRule>
  </conditionalFormatting>
  <conditionalFormatting sqref="D17">
    <cfRule type="expression" dxfId="7" priority="9">
      <formula>C$17="Design &amp; Construction Phase"</formula>
    </cfRule>
  </conditionalFormatting>
  <conditionalFormatting sqref="D19">
    <cfRule type="expression" dxfId="6" priority="8">
      <formula>C$19="Design &amp; Construction Phase"</formula>
    </cfRule>
  </conditionalFormatting>
  <conditionalFormatting sqref="C16">
    <cfRule type="expression" dxfId="5" priority="7">
      <formula>$C$15="N/A"</formula>
    </cfRule>
  </conditionalFormatting>
  <conditionalFormatting sqref="C18">
    <cfRule type="expression" dxfId="4" priority="6">
      <formula>$C$17="N/A"</formula>
    </cfRule>
  </conditionalFormatting>
  <conditionalFormatting sqref="D16">
    <cfRule type="expression" dxfId="3" priority="4">
      <formula>$D$15="N/A"</formula>
    </cfRule>
  </conditionalFormatting>
  <conditionalFormatting sqref="D18">
    <cfRule type="expression" dxfId="2" priority="3">
      <formula>$D$17="N/A"</formula>
    </cfRule>
  </conditionalFormatting>
  <conditionalFormatting sqref="C20">
    <cfRule type="expression" dxfId="1" priority="2">
      <formula>$C$19="N/A"</formula>
    </cfRule>
  </conditionalFormatting>
  <conditionalFormatting sqref="D20">
    <cfRule type="expression" dxfId="0" priority="1">
      <formula>$D$19="N/A"</formula>
    </cfRule>
  </conditionalFormatting>
  <dataValidations count="2">
    <dataValidation type="list" allowBlank="1" showInputMessage="1" showErrorMessage="1" sqref="C15 C17 C19">
      <formula1>"Design Phase, Design &amp; Construction Phase, N/A"</formula1>
    </dataValidation>
    <dataValidation type="list" allowBlank="1" showInputMessage="1" showErrorMessage="1" sqref="D15 D17 D19">
      <formula1>"Construction Phase, N/A"</formula1>
    </dataValidation>
  </dataValidations>
  <hyperlinks>
    <hyperlink ref="F16" r:id="rId1"/>
    <hyperlink ref="F20" r:id="rId2"/>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499984740745262"/>
    <pageSetUpPr fitToPage="1"/>
  </sheetPr>
  <dimension ref="A1:Y66"/>
  <sheetViews>
    <sheetView showGridLines="0" zoomScale="90" zoomScaleNormal="90" workbookViewId="0">
      <pane xSplit="1" ySplit="2" topLeftCell="B3" activePane="bottomRight" state="frozen"/>
      <selection activeCell="B18" sqref="B18"/>
      <selection pane="topRight" activeCell="B18" sqref="B18"/>
      <selection pane="bottomLeft" activeCell="B18" sqref="B18"/>
      <selection pane="bottomRight" activeCell="B54" sqref="B54"/>
    </sheetView>
  </sheetViews>
  <sheetFormatPr defaultRowHeight="15" x14ac:dyDescent="0.25"/>
  <cols>
    <col min="1" max="1" width="30" style="125" customWidth="1"/>
    <col min="2" max="2" width="77.42578125" customWidth="1"/>
    <col min="3" max="4" width="5.42578125" customWidth="1"/>
    <col min="5" max="6" width="5" customWidth="1"/>
    <col min="7" max="8" width="5.5703125" customWidth="1"/>
    <col min="9" max="12" width="6.42578125" customWidth="1"/>
    <col min="13" max="14" width="6" customWidth="1"/>
    <col min="15" max="15" width="7.42578125" customWidth="1"/>
    <col min="16" max="16" width="5.42578125" customWidth="1"/>
    <col min="17" max="17" width="5.28515625" customWidth="1"/>
    <col min="18" max="19" width="6.28515625" customWidth="1"/>
    <col min="20" max="20" width="5.42578125" customWidth="1"/>
    <col min="21" max="22" width="5.28515625" customWidth="1"/>
    <col min="23" max="23" width="5.5703125" customWidth="1"/>
    <col min="24" max="24" width="80" style="456" customWidth="1"/>
  </cols>
  <sheetData>
    <row r="1" spans="1:24" s="77" customFormat="1" ht="18.75" customHeight="1" x14ac:dyDescent="0.3">
      <c r="A1" s="125"/>
      <c r="B1" s="76" t="s">
        <v>258</v>
      </c>
      <c r="C1" s="808" t="s">
        <v>226</v>
      </c>
      <c r="D1" s="97"/>
      <c r="E1" s="810" t="s">
        <v>272</v>
      </c>
      <c r="F1" s="803" t="s">
        <v>224</v>
      </c>
      <c r="G1" s="803" t="s">
        <v>21</v>
      </c>
      <c r="H1" s="803" t="s">
        <v>227</v>
      </c>
      <c r="I1" s="787" t="s">
        <v>22</v>
      </c>
      <c r="J1" s="789" t="s">
        <v>558</v>
      </c>
      <c r="K1" s="789" t="s">
        <v>616</v>
      </c>
      <c r="L1" s="131"/>
      <c r="M1" s="424"/>
      <c r="N1" s="791" t="s">
        <v>909</v>
      </c>
      <c r="O1" s="793" t="s">
        <v>559</v>
      </c>
      <c r="P1" s="795" t="s">
        <v>657</v>
      </c>
      <c r="Q1" s="799" t="s">
        <v>904</v>
      </c>
      <c r="R1" s="801" t="s">
        <v>903</v>
      </c>
      <c r="S1" s="801" t="s">
        <v>935</v>
      </c>
      <c r="T1" s="801" t="s">
        <v>905</v>
      </c>
      <c r="U1" s="799" t="s">
        <v>906</v>
      </c>
      <c r="V1" s="797" t="s">
        <v>225</v>
      </c>
      <c r="W1" s="787" t="s">
        <v>309</v>
      </c>
      <c r="X1" s="448"/>
    </row>
    <row r="2" spans="1:24" s="77" customFormat="1" ht="152.25" customHeight="1" thickBot="1" x14ac:dyDescent="0.3">
      <c r="A2" s="805" t="s">
        <v>1059</v>
      </c>
      <c r="B2" s="805"/>
      <c r="C2" s="809"/>
      <c r="D2" s="98" t="s">
        <v>252</v>
      </c>
      <c r="E2" s="811"/>
      <c r="F2" s="804"/>
      <c r="G2" s="804"/>
      <c r="H2" s="804"/>
      <c r="I2" s="788"/>
      <c r="J2" s="790"/>
      <c r="K2" s="790"/>
      <c r="L2" s="423" t="s">
        <v>656</v>
      </c>
      <c r="M2" s="425" t="s">
        <v>249</v>
      </c>
      <c r="N2" s="792"/>
      <c r="O2" s="794"/>
      <c r="P2" s="796"/>
      <c r="Q2" s="800"/>
      <c r="R2" s="802"/>
      <c r="S2" s="802"/>
      <c r="T2" s="802"/>
      <c r="U2" s="800"/>
      <c r="V2" s="798"/>
      <c r="W2" s="788"/>
      <c r="X2" s="448" t="s">
        <v>426</v>
      </c>
    </row>
    <row r="3" spans="1:24" s="77" customFormat="1" ht="13.5" customHeight="1" x14ac:dyDescent="0.25">
      <c r="A3" s="806"/>
      <c r="B3" s="807"/>
      <c r="C3" s="78"/>
      <c r="D3" s="96"/>
      <c r="E3" s="429"/>
      <c r="F3" s="429"/>
      <c r="G3" s="429"/>
      <c r="H3" s="429"/>
      <c r="I3" s="80"/>
      <c r="J3" s="80"/>
      <c r="K3" s="80"/>
      <c r="L3" s="80"/>
      <c r="M3" s="80"/>
      <c r="N3" s="80"/>
      <c r="O3" s="80"/>
      <c r="P3" s="80"/>
      <c r="Q3" s="79"/>
      <c r="R3" s="80"/>
      <c r="S3" s="659"/>
      <c r="T3" s="79"/>
      <c r="U3" s="79"/>
      <c r="V3" s="79"/>
      <c r="W3" s="80"/>
      <c r="X3" s="449" t="s">
        <v>381</v>
      </c>
    </row>
    <row r="4" spans="1:24" s="77" customFormat="1" ht="15" customHeight="1" x14ac:dyDescent="0.25">
      <c r="A4" s="430" t="s">
        <v>658</v>
      </c>
      <c r="B4" s="431"/>
      <c r="C4" s="432"/>
      <c r="D4" s="432"/>
      <c r="E4" s="104"/>
      <c r="F4" s="104"/>
      <c r="G4" s="104"/>
      <c r="H4" s="104"/>
      <c r="I4" s="433"/>
      <c r="J4" s="433"/>
      <c r="K4" s="433"/>
      <c r="L4" s="433"/>
      <c r="M4" s="433"/>
      <c r="N4" s="433"/>
      <c r="O4" s="433"/>
      <c r="P4" s="433"/>
      <c r="Q4" s="434"/>
      <c r="R4" s="433"/>
      <c r="S4" s="433"/>
      <c r="T4" s="434"/>
      <c r="U4" s="434"/>
      <c r="V4" s="434"/>
      <c r="W4" s="433"/>
      <c r="X4" s="449"/>
    </row>
    <row r="5" spans="1:24" s="444" customFormat="1" ht="31.5" customHeight="1" x14ac:dyDescent="0.25">
      <c r="A5" s="509" t="s">
        <v>655</v>
      </c>
      <c r="B5" s="440" t="s">
        <v>654</v>
      </c>
      <c r="C5" s="441" t="s">
        <v>304</v>
      </c>
      <c r="D5" s="441" t="s">
        <v>24</v>
      </c>
      <c r="E5" s="442" t="s">
        <v>24</v>
      </c>
      <c r="F5" s="442" t="s">
        <v>24</v>
      </c>
      <c r="G5" s="442" t="s">
        <v>24</v>
      </c>
      <c r="H5" s="442" t="s">
        <v>24</v>
      </c>
      <c r="I5" s="443" t="s">
        <v>28</v>
      </c>
      <c r="J5" s="443" t="s">
        <v>652</v>
      </c>
      <c r="K5" s="443" t="s">
        <v>651</v>
      </c>
      <c r="L5" s="443"/>
      <c r="M5" s="443"/>
      <c r="N5" s="443"/>
      <c r="O5" s="443" t="s">
        <v>24</v>
      </c>
      <c r="P5" s="443"/>
      <c r="Q5" s="442"/>
      <c r="R5" s="443" t="s">
        <v>24</v>
      </c>
      <c r="S5" s="660" t="s">
        <v>24</v>
      </c>
      <c r="T5" s="443" t="s">
        <v>24</v>
      </c>
      <c r="U5" s="442"/>
      <c r="V5" s="442" t="s">
        <v>24</v>
      </c>
      <c r="W5" s="443"/>
      <c r="X5" s="449"/>
    </row>
    <row r="6" spans="1:24" s="444" customFormat="1" ht="33.75" customHeight="1" x14ac:dyDescent="0.25">
      <c r="A6" s="509" t="s">
        <v>599</v>
      </c>
      <c r="B6" s="440" t="s">
        <v>653</v>
      </c>
      <c r="C6" s="442" t="s">
        <v>304</v>
      </c>
      <c r="D6" s="442" t="s">
        <v>24</v>
      </c>
      <c r="E6" s="442" t="s">
        <v>24</v>
      </c>
      <c r="F6" s="442" t="s">
        <v>24</v>
      </c>
      <c r="G6" s="442" t="s">
        <v>24</v>
      </c>
      <c r="H6" s="442" t="s">
        <v>24</v>
      </c>
      <c r="I6" s="443" t="s">
        <v>28</v>
      </c>
      <c r="J6" s="443" t="s">
        <v>24</v>
      </c>
      <c r="K6" s="443"/>
      <c r="L6" s="443"/>
      <c r="M6" s="443"/>
      <c r="N6" s="443"/>
      <c r="O6" s="443" t="s">
        <v>652</v>
      </c>
      <c r="P6" s="443" t="s">
        <v>651</v>
      </c>
      <c r="Q6" s="442" t="s">
        <v>651</v>
      </c>
      <c r="R6" s="443" t="s">
        <v>24</v>
      </c>
      <c r="S6" s="660" t="s">
        <v>24</v>
      </c>
      <c r="T6" s="443" t="s">
        <v>24</v>
      </c>
      <c r="U6" s="442"/>
      <c r="V6" s="442" t="s">
        <v>24</v>
      </c>
      <c r="W6" s="443"/>
      <c r="X6" s="449"/>
    </row>
    <row r="7" spans="1:24" s="77" customFormat="1" ht="16.5" customHeight="1" x14ac:dyDescent="0.25">
      <c r="A7" s="435" t="s">
        <v>659</v>
      </c>
      <c r="B7" s="436"/>
      <c r="C7" s="437"/>
      <c r="D7" s="437"/>
      <c r="E7" s="438"/>
      <c r="F7" s="438"/>
      <c r="G7" s="438"/>
      <c r="H7" s="438"/>
      <c r="I7" s="439"/>
      <c r="J7" s="439"/>
      <c r="K7" s="439"/>
      <c r="L7" s="439"/>
      <c r="M7" s="439"/>
      <c r="N7" s="439"/>
      <c r="O7" s="439"/>
      <c r="P7" s="439"/>
      <c r="Q7" s="438"/>
      <c r="R7" s="439"/>
      <c r="S7" s="439"/>
      <c r="T7" s="439"/>
      <c r="U7" s="438"/>
      <c r="V7" s="438"/>
      <c r="W7" s="439"/>
      <c r="X7" s="449"/>
    </row>
    <row r="8" spans="1:24" s="81" customFormat="1" ht="14.25" x14ac:dyDescent="0.2">
      <c r="A8" s="398" t="s">
        <v>27</v>
      </c>
      <c r="B8" s="103" t="s">
        <v>228</v>
      </c>
      <c r="C8" s="99"/>
      <c r="D8" s="99"/>
      <c r="E8" s="101"/>
      <c r="F8" s="101"/>
      <c r="G8" s="101"/>
      <c r="H8" s="101"/>
      <c r="I8" s="102"/>
      <c r="J8" s="102"/>
      <c r="K8" s="102"/>
      <c r="L8" s="102"/>
      <c r="M8" s="102"/>
      <c r="N8" s="102"/>
      <c r="O8" s="102"/>
      <c r="P8" s="102"/>
      <c r="Q8" s="101"/>
      <c r="R8" s="102"/>
      <c r="S8" s="102"/>
      <c r="T8" s="101"/>
      <c r="U8" s="101"/>
      <c r="V8" s="101"/>
      <c r="W8" s="102"/>
      <c r="X8" s="454"/>
    </row>
    <row r="9" spans="1:24" s="77" customFormat="1" ht="22.5" x14ac:dyDescent="0.25">
      <c r="A9" s="398" t="s">
        <v>27</v>
      </c>
      <c r="B9" s="499" t="s">
        <v>660</v>
      </c>
      <c r="C9" s="441"/>
      <c r="D9" s="441"/>
      <c r="E9" s="441" t="s">
        <v>28</v>
      </c>
      <c r="F9" s="441" t="s">
        <v>28</v>
      </c>
      <c r="G9" s="441" t="s">
        <v>28</v>
      </c>
      <c r="H9" s="441" t="s">
        <v>24</v>
      </c>
      <c r="I9" s="445" t="s">
        <v>28</v>
      </c>
      <c r="J9" s="445"/>
      <c r="K9" s="445" t="s">
        <v>26</v>
      </c>
      <c r="L9" s="445" t="s">
        <v>25</v>
      </c>
      <c r="M9" s="445"/>
      <c r="N9" s="445" t="s">
        <v>254</v>
      </c>
      <c r="O9" s="445"/>
      <c r="P9" s="445" t="s">
        <v>246</v>
      </c>
      <c r="Q9" s="441" t="s">
        <v>246</v>
      </c>
      <c r="R9" s="445" t="s">
        <v>28</v>
      </c>
      <c r="S9" s="447" t="s">
        <v>28</v>
      </c>
      <c r="T9" s="441"/>
      <c r="U9" s="441"/>
      <c r="V9" s="441" t="s">
        <v>24</v>
      </c>
      <c r="W9" s="445" t="s">
        <v>253</v>
      </c>
      <c r="X9" s="448"/>
    </row>
    <row r="10" spans="1:24" s="77" customFormat="1" x14ac:dyDescent="0.25">
      <c r="A10" s="398" t="s">
        <v>27</v>
      </c>
      <c r="B10" s="499" t="s">
        <v>1026</v>
      </c>
      <c r="C10" s="441"/>
      <c r="D10" s="441"/>
      <c r="E10" s="441" t="s">
        <v>24</v>
      </c>
      <c r="F10" s="441" t="s">
        <v>28</v>
      </c>
      <c r="G10" s="441" t="s">
        <v>28</v>
      </c>
      <c r="H10" s="441" t="s">
        <v>24</v>
      </c>
      <c r="I10" s="445" t="s">
        <v>28</v>
      </c>
      <c r="J10" s="445"/>
      <c r="K10" s="445" t="s">
        <v>26</v>
      </c>
      <c r="L10" s="445" t="s">
        <v>25</v>
      </c>
      <c r="M10" s="445"/>
      <c r="N10" s="445" t="s">
        <v>254</v>
      </c>
      <c r="O10" s="445"/>
      <c r="P10" s="445" t="s">
        <v>246</v>
      </c>
      <c r="Q10" s="441" t="s">
        <v>246</v>
      </c>
      <c r="R10" s="445" t="s">
        <v>28</v>
      </c>
      <c r="S10" s="447" t="s">
        <v>28</v>
      </c>
      <c r="T10" s="441"/>
      <c r="U10" s="441"/>
      <c r="V10" s="441"/>
      <c r="W10" s="445" t="s">
        <v>253</v>
      </c>
      <c r="X10" s="448"/>
    </row>
    <row r="11" spans="1:24" s="77" customFormat="1" x14ac:dyDescent="0.25">
      <c r="A11" s="398" t="s">
        <v>29</v>
      </c>
      <c r="B11" s="103" t="s">
        <v>29</v>
      </c>
      <c r="C11" s="101"/>
      <c r="D11" s="101"/>
      <c r="E11" s="101"/>
      <c r="F11" s="101"/>
      <c r="G11" s="101"/>
      <c r="H11" s="101"/>
      <c r="I11" s="102"/>
      <c r="J11" s="102"/>
      <c r="K11" s="102"/>
      <c r="L11" s="102"/>
      <c r="M11" s="102"/>
      <c r="N11" s="102"/>
      <c r="O11" s="102"/>
      <c r="P11" s="102"/>
      <c r="Q11" s="101"/>
      <c r="R11" s="102"/>
      <c r="S11" s="102"/>
      <c r="T11" s="101"/>
      <c r="U11" s="101"/>
      <c r="V11" s="101"/>
      <c r="W11" s="102"/>
      <c r="X11" s="448"/>
    </row>
    <row r="12" spans="1:24" s="77" customFormat="1" x14ac:dyDescent="0.25">
      <c r="A12" s="398" t="s">
        <v>29</v>
      </c>
      <c r="B12" s="500" t="s">
        <v>560</v>
      </c>
      <c r="C12" s="446"/>
      <c r="D12" s="446"/>
      <c r="E12" s="446" t="s">
        <v>28</v>
      </c>
      <c r="F12" s="446" t="s">
        <v>28</v>
      </c>
      <c r="G12" s="446" t="s">
        <v>28</v>
      </c>
      <c r="H12" s="446"/>
      <c r="I12" s="447"/>
      <c r="J12" s="447"/>
      <c r="K12" s="447" t="s">
        <v>26</v>
      </c>
      <c r="L12" s="447" t="s">
        <v>25</v>
      </c>
      <c r="M12" s="447" t="s">
        <v>25</v>
      </c>
      <c r="N12" s="447"/>
      <c r="O12" s="447"/>
      <c r="P12" s="447" t="s">
        <v>246</v>
      </c>
      <c r="Q12" s="447" t="s">
        <v>246</v>
      </c>
      <c r="R12" s="447" t="s">
        <v>28</v>
      </c>
      <c r="S12" s="447" t="s">
        <v>28</v>
      </c>
      <c r="T12" s="446" t="s">
        <v>24</v>
      </c>
      <c r="U12" s="446" t="s">
        <v>28</v>
      </c>
      <c r="V12" s="446"/>
      <c r="W12" s="447" t="s">
        <v>28</v>
      </c>
      <c r="X12" s="448"/>
    </row>
    <row r="13" spans="1:24" s="77" customFormat="1" x14ac:dyDescent="0.25">
      <c r="A13" s="398" t="s">
        <v>29</v>
      </c>
      <c r="B13" s="501" t="s">
        <v>542</v>
      </c>
      <c r="C13" s="413"/>
      <c r="D13" s="413"/>
      <c r="E13" s="446"/>
      <c r="F13" s="446" t="s">
        <v>24</v>
      </c>
      <c r="G13" s="446"/>
      <c r="H13" s="446"/>
      <c r="I13" s="447"/>
      <c r="J13" s="447"/>
      <c r="K13" s="447" t="s">
        <v>24</v>
      </c>
      <c r="L13" s="447" t="s">
        <v>25</v>
      </c>
      <c r="M13" s="447" t="s">
        <v>25</v>
      </c>
      <c r="N13" s="447"/>
      <c r="O13" s="447"/>
      <c r="P13" s="446" t="s">
        <v>25</v>
      </c>
      <c r="Q13" s="446" t="s">
        <v>25</v>
      </c>
      <c r="R13" s="447" t="s">
        <v>28</v>
      </c>
      <c r="S13" s="447" t="s">
        <v>28</v>
      </c>
      <c r="T13" s="446"/>
      <c r="U13" s="446"/>
      <c r="V13" s="446"/>
      <c r="W13" s="447"/>
      <c r="X13" s="448"/>
    </row>
    <row r="14" spans="1:24" s="77" customFormat="1" ht="17.25" customHeight="1" x14ac:dyDescent="0.25">
      <c r="A14" s="398" t="s">
        <v>29</v>
      </c>
      <c r="B14" s="501" t="s">
        <v>543</v>
      </c>
      <c r="C14" s="413"/>
      <c r="D14" s="413"/>
      <c r="E14" s="446"/>
      <c r="F14" s="446" t="s">
        <v>24</v>
      </c>
      <c r="G14" s="446"/>
      <c r="H14" s="446"/>
      <c r="I14" s="447"/>
      <c r="J14" s="447"/>
      <c r="K14" s="447" t="s">
        <v>24</v>
      </c>
      <c r="L14" s="447" t="s">
        <v>25</v>
      </c>
      <c r="M14" s="447" t="s">
        <v>25</v>
      </c>
      <c r="N14" s="447"/>
      <c r="O14" s="447"/>
      <c r="P14" s="446" t="s">
        <v>25</v>
      </c>
      <c r="Q14" s="446" t="s">
        <v>25</v>
      </c>
      <c r="R14" s="447" t="s">
        <v>25</v>
      </c>
      <c r="S14" s="447" t="s">
        <v>25</v>
      </c>
      <c r="T14" s="446"/>
      <c r="U14" s="446"/>
      <c r="V14" s="446"/>
      <c r="W14" s="447"/>
      <c r="X14" s="448"/>
    </row>
    <row r="15" spans="1:24" s="77" customFormat="1" x14ac:dyDescent="0.25">
      <c r="A15" s="398" t="s">
        <v>29</v>
      </c>
      <c r="B15" s="502" t="s">
        <v>311</v>
      </c>
      <c r="C15" s="446"/>
      <c r="D15" s="446" t="s">
        <v>28</v>
      </c>
      <c r="E15" s="446" t="s">
        <v>24</v>
      </c>
      <c r="F15" s="446" t="s">
        <v>28</v>
      </c>
      <c r="G15" s="446" t="s">
        <v>28</v>
      </c>
      <c r="H15" s="446" t="s">
        <v>24</v>
      </c>
      <c r="I15" s="447" t="s">
        <v>28</v>
      </c>
      <c r="J15" s="447"/>
      <c r="K15" s="447" t="s">
        <v>28</v>
      </c>
      <c r="L15" s="447" t="s">
        <v>25</v>
      </c>
      <c r="M15" s="447" t="s">
        <v>246</v>
      </c>
      <c r="N15" s="447" t="s">
        <v>254</v>
      </c>
      <c r="O15" s="447"/>
      <c r="P15" s="447" t="s">
        <v>25</v>
      </c>
      <c r="Q15" s="446" t="s">
        <v>25</v>
      </c>
      <c r="R15" s="447" t="s">
        <v>28</v>
      </c>
      <c r="S15" s="447" t="s">
        <v>28</v>
      </c>
      <c r="T15" s="446" t="s">
        <v>24</v>
      </c>
      <c r="U15" s="446" t="s">
        <v>28</v>
      </c>
      <c r="V15" s="446"/>
      <c r="W15" s="447" t="s">
        <v>28</v>
      </c>
      <c r="X15" s="448"/>
    </row>
    <row r="16" spans="1:24" s="77" customFormat="1" x14ac:dyDescent="0.25">
      <c r="A16" s="398" t="s">
        <v>29</v>
      </c>
      <c r="B16" s="501" t="s">
        <v>418</v>
      </c>
      <c r="C16" s="446" t="s">
        <v>24</v>
      </c>
      <c r="D16" s="446" t="s">
        <v>255</v>
      </c>
      <c r="E16" s="446" t="s">
        <v>24</v>
      </c>
      <c r="F16" s="446" t="s">
        <v>24</v>
      </c>
      <c r="G16" s="446" t="s">
        <v>24</v>
      </c>
      <c r="H16" s="446" t="s">
        <v>24</v>
      </c>
      <c r="I16" s="447" t="s">
        <v>28</v>
      </c>
      <c r="J16" s="447"/>
      <c r="K16" s="447" t="s">
        <v>28</v>
      </c>
      <c r="L16" s="447" t="s">
        <v>28</v>
      </c>
      <c r="M16" s="447" t="s">
        <v>25</v>
      </c>
      <c r="N16" s="447" t="s">
        <v>28</v>
      </c>
      <c r="O16" s="447"/>
      <c r="P16" s="447" t="s">
        <v>28</v>
      </c>
      <c r="Q16" s="446" t="s">
        <v>28</v>
      </c>
      <c r="R16" s="447" t="s">
        <v>28</v>
      </c>
      <c r="S16" s="447" t="s">
        <v>28</v>
      </c>
      <c r="T16" s="446"/>
      <c r="U16" s="446" t="s">
        <v>28</v>
      </c>
      <c r="V16" s="446" t="s">
        <v>24</v>
      </c>
      <c r="W16" s="447" t="s">
        <v>28</v>
      </c>
      <c r="X16" s="448"/>
    </row>
    <row r="17" spans="1:24" s="77" customFormat="1" x14ac:dyDescent="0.25">
      <c r="A17" s="398" t="s">
        <v>29</v>
      </c>
      <c r="B17" s="503" t="s">
        <v>902</v>
      </c>
      <c r="C17" s="441"/>
      <c r="D17" s="441"/>
      <c r="E17" s="441"/>
      <c r="F17" s="441" t="s">
        <v>28</v>
      </c>
      <c r="G17" s="441" t="s">
        <v>28</v>
      </c>
      <c r="H17" s="441"/>
      <c r="I17" s="445"/>
      <c r="J17" s="445"/>
      <c r="K17" s="445"/>
      <c r="L17" s="445" t="s">
        <v>253</v>
      </c>
      <c r="M17" s="445" t="s">
        <v>661</v>
      </c>
      <c r="N17" s="445"/>
      <c r="O17" s="445"/>
      <c r="P17" s="445" t="s">
        <v>28</v>
      </c>
      <c r="Q17" s="441" t="s">
        <v>28</v>
      </c>
      <c r="R17" s="445" t="s">
        <v>25</v>
      </c>
      <c r="S17" s="447"/>
      <c r="T17" s="441" t="s">
        <v>28</v>
      </c>
      <c r="U17" s="446" t="s">
        <v>28</v>
      </c>
      <c r="V17" s="446" t="s">
        <v>28</v>
      </c>
      <c r="W17" s="445"/>
      <c r="X17" s="448"/>
    </row>
    <row r="18" spans="1:24" s="77" customFormat="1" x14ac:dyDescent="0.25">
      <c r="A18" s="398" t="s">
        <v>29</v>
      </c>
      <c r="B18" s="499" t="s">
        <v>250</v>
      </c>
      <c r="C18" s="441" t="s">
        <v>246</v>
      </c>
      <c r="D18" s="441" t="s">
        <v>28</v>
      </c>
      <c r="E18" s="441" t="s">
        <v>28</v>
      </c>
      <c r="F18" s="441" t="s">
        <v>28</v>
      </c>
      <c r="G18" s="441" t="s">
        <v>28</v>
      </c>
      <c r="H18" s="441" t="s">
        <v>24</v>
      </c>
      <c r="I18" s="445" t="s">
        <v>28</v>
      </c>
      <c r="J18" s="445"/>
      <c r="K18" s="445" t="s">
        <v>24</v>
      </c>
      <c r="L18" s="445" t="s">
        <v>28</v>
      </c>
      <c r="M18" s="445" t="s">
        <v>24</v>
      </c>
      <c r="N18" s="445"/>
      <c r="O18" s="445"/>
      <c r="P18" s="445" t="s">
        <v>28</v>
      </c>
      <c r="Q18" s="445" t="s">
        <v>28</v>
      </c>
      <c r="R18" s="445" t="s">
        <v>24</v>
      </c>
      <c r="S18" s="447" t="s">
        <v>24</v>
      </c>
      <c r="T18" s="446" t="s">
        <v>28</v>
      </c>
      <c r="U18" s="446" t="s">
        <v>28</v>
      </c>
      <c r="V18" s="441"/>
      <c r="W18" s="445" t="s">
        <v>28</v>
      </c>
      <c r="X18" s="448"/>
    </row>
    <row r="19" spans="1:24" s="233" customFormat="1" x14ac:dyDescent="0.25">
      <c r="A19" s="398" t="s">
        <v>29</v>
      </c>
      <c r="B19" s="502" t="s">
        <v>251</v>
      </c>
      <c r="C19" s="446" t="s">
        <v>28</v>
      </c>
      <c r="D19" s="446" t="s">
        <v>28</v>
      </c>
      <c r="E19" s="446" t="s">
        <v>28</v>
      </c>
      <c r="F19" s="446" t="s">
        <v>25</v>
      </c>
      <c r="G19" s="446" t="s">
        <v>28</v>
      </c>
      <c r="H19" s="446" t="s">
        <v>26</v>
      </c>
      <c r="I19" s="447" t="s">
        <v>28</v>
      </c>
      <c r="J19" s="447"/>
      <c r="K19" s="447"/>
      <c r="L19" s="445" t="s">
        <v>28</v>
      </c>
      <c r="M19" s="447" t="s">
        <v>24</v>
      </c>
      <c r="N19" s="447"/>
      <c r="O19" s="447"/>
      <c r="P19" s="447" t="s">
        <v>25</v>
      </c>
      <c r="Q19" s="446" t="s">
        <v>25</v>
      </c>
      <c r="R19" s="445" t="s">
        <v>24</v>
      </c>
      <c r="S19" s="447" t="s">
        <v>24</v>
      </c>
      <c r="T19" s="446" t="s">
        <v>28</v>
      </c>
      <c r="U19" s="446" t="s">
        <v>28</v>
      </c>
      <c r="V19" s="446"/>
      <c r="W19" s="447" t="s">
        <v>28</v>
      </c>
      <c r="X19" s="455"/>
    </row>
    <row r="20" spans="1:24" s="77" customFormat="1" x14ac:dyDescent="0.25">
      <c r="A20" s="398" t="s">
        <v>29</v>
      </c>
      <c r="B20" s="499" t="s">
        <v>265</v>
      </c>
      <c r="C20" s="441"/>
      <c r="D20" s="441"/>
      <c r="E20" s="441" t="s">
        <v>25</v>
      </c>
      <c r="F20" s="441" t="s">
        <v>24</v>
      </c>
      <c r="G20" s="441"/>
      <c r="H20" s="441"/>
      <c r="I20" s="445" t="s">
        <v>246</v>
      </c>
      <c r="J20" s="445"/>
      <c r="K20" s="445"/>
      <c r="L20" s="445" t="s">
        <v>24</v>
      </c>
      <c r="M20" s="445" t="s">
        <v>24</v>
      </c>
      <c r="N20" s="445"/>
      <c r="O20" s="445"/>
      <c r="P20" s="445" t="s">
        <v>24</v>
      </c>
      <c r="Q20" s="445" t="s">
        <v>24</v>
      </c>
      <c r="R20" s="445"/>
      <c r="S20" s="447"/>
      <c r="T20" s="441"/>
      <c r="U20" s="441"/>
      <c r="V20" s="441"/>
      <c r="W20" s="445"/>
      <c r="X20" s="448" t="s">
        <v>650</v>
      </c>
    </row>
    <row r="21" spans="1:24" s="233" customFormat="1" x14ac:dyDescent="0.25">
      <c r="A21" s="398" t="s">
        <v>29</v>
      </c>
      <c r="B21" s="502" t="s">
        <v>561</v>
      </c>
      <c r="C21" s="446"/>
      <c r="D21" s="446"/>
      <c r="E21" s="446"/>
      <c r="F21" s="446" t="s">
        <v>28</v>
      </c>
      <c r="G21" s="446"/>
      <c r="H21" s="446"/>
      <c r="I21" s="447"/>
      <c r="J21" s="447"/>
      <c r="K21" s="447" t="s">
        <v>24</v>
      </c>
      <c r="L21" s="447" t="s">
        <v>25</v>
      </c>
      <c r="M21" s="447" t="s">
        <v>25</v>
      </c>
      <c r="N21" s="447" t="s">
        <v>254</v>
      </c>
      <c r="O21" s="447"/>
      <c r="P21" s="447" t="s">
        <v>25</v>
      </c>
      <c r="Q21" s="446" t="s">
        <v>25</v>
      </c>
      <c r="R21" s="446" t="s">
        <v>25</v>
      </c>
      <c r="S21" s="446" t="s">
        <v>25</v>
      </c>
      <c r="T21" s="446"/>
      <c r="U21" s="446"/>
      <c r="V21" s="446"/>
      <c r="W21" s="447" t="s">
        <v>28</v>
      </c>
      <c r="X21" s="455" t="s">
        <v>456</v>
      </c>
    </row>
    <row r="22" spans="1:24" s="77" customFormat="1" x14ac:dyDescent="0.25">
      <c r="A22" s="398" t="s">
        <v>284</v>
      </c>
      <c r="B22" s="103" t="s">
        <v>284</v>
      </c>
      <c r="C22" s="99"/>
      <c r="D22" s="99"/>
      <c r="E22" s="104"/>
      <c r="F22" s="104"/>
      <c r="G22" s="104"/>
      <c r="H22" s="104"/>
      <c r="I22" s="105"/>
      <c r="J22" s="105"/>
      <c r="K22" s="105"/>
      <c r="L22" s="105"/>
      <c r="M22" s="105"/>
      <c r="N22" s="105"/>
      <c r="O22" s="105"/>
      <c r="P22" s="105"/>
      <c r="Q22" s="104"/>
      <c r="R22" s="105"/>
      <c r="S22" s="105"/>
      <c r="T22" s="104"/>
      <c r="U22" s="104"/>
      <c r="V22" s="104"/>
      <c r="W22" s="105"/>
      <c r="X22" s="448"/>
    </row>
    <row r="23" spans="1:24" s="77" customFormat="1" ht="33.75" x14ac:dyDescent="0.25">
      <c r="A23" s="398" t="s">
        <v>284</v>
      </c>
      <c r="B23" s="503" t="s">
        <v>307</v>
      </c>
      <c r="C23" s="82"/>
      <c r="D23" s="82"/>
      <c r="E23" s="441" t="s">
        <v>28</v>
      </c>
      <c r="F23" s="441" t="s">
        <v>28</v>
      </c>
      <c r="G23" s="441" t="s">
        <v>28</v>
      </c>
      <c r="H23" s="441"/>
      <c r="I23" s="445" t="s">
        <v>28</v>
      </c>
      <c r="J23" s="445"/>
      <c r="K23" s="445" t="s">
        <v>28</v>
      </c>
      <c r="L23" s="445" t="s">
        <v>25</v>
      </c>
      <c r="M23" s="445"/>
      <c r="N23" s="445" t="s">
        <v>25</v>
      </c>
      <c r="O23" s="445"/>
      <c r="P23" s="445" t="s">
        <v>25</v>
      </c>
      <c r="Q23" s="441" t="s">
        <v>25</v>
      </c>
      <c r="R23" s="445" t="s">
        <v>28</v>
      </c>
      <c r="S23" s="447" t="s">
        <v>28</v>
      </c>
      <c r="T23" s="441" t="s">
        <v>28</v>
      </c>
      <c r="U23" s="441"/>
      <c r="V23" s="441"/>
      <c r="W23" s="445" t="s">
        <v>28</v>
      </c>
      <c r="X23" s="448"/>
    </row>
    <row r="24" spans="1:24" s="233" customFormat="1" x14ac:dyDescent="0.25">
      <c r="A24" s="398" t="s">
        <v>284</v>
      </c>
      <c r="B24" s="501" t="s">
        <v>544</v>
      </c>
      <c r="C24" s="413"/>
      <c r="D24" s="413"/>
      <c r="E24" s="446"/>
      <c r="F24" s="446" t="s">
        <v>24</v>
      </c>
      <c r="G24" s="446"/>
      <c r="H24" s="446"/>
      <c r="I24" s="447"/>
      <c r="J24" s="447"/>
      <c r="K24" s="447" t="s">
        <v>24</v>
      </c>
      <c r="L24" s="445" t="s">
        <v>25</v>
      </c>
      <c r="M24" s="447"/>
      <c r="N24" s="447" t="s">
        <v>25</v>
      </c>
      <c r="O24" s="447"/>
      <c r="P24" s="445" t="s">
        <v>25</v>
      </c>
      <c r="Q24" s="446" t="s">
        <v>25</v>
      </c>
      <c r="R24" s="447" t="s">
        <v>28</v>
      </c>
      <c r="S24" s="447" t="s">
        <v>28</v>
      </c>
      <c r="T24" s="446"/>
      <c r="U24" s="446"/>
      <c r="V24" s="446"/>
      <c r="W24" s="447"/>
      <c r="X24" s="455"/>
    </row>
    <row r="25" spans="1:24" s="233" customFormat="1" ht="18.600000000000001" customHeight="1" x14ac:dyDescent="0.25">
      <c r="A25" s="398" t="s">
        <v>284</v>
      </c>
      <c r="B25" s="501" t="s">
        <v>545</v>
      </c>
      <c r="C25" s="413"/>
      <c r="D25" s="413"/>
      <c r="E25" s="446"/>
      <c r="F25" s="446" t="s">
        <v>24</v>
      </c>
      <c r="G25" s="446"/>
      <c r="H25" s="446"/>
      <c r="I25" s="447"/>
      <c r="J25" s="447"/>
      <c r="K25" s="447" t="s">
        <v>24</v>
      </c>
      <c r="L25" s="445" t="s">
        <v>25</v>
      </c>
      <c r="M25" s="447"/>
      <c r="N25" s="447" t="s">
        <v>25</v>
      </c>
      <c r="O25" s="447"/>
      <c r="P25" s="445" t="s">
        <v>25</v>
      </c>
      <c r="Q25" s="446" t="s">
        <v>25</v>
      </c>
      <c r="R25" s="447" t="s">
        <v>25</v>
      </c>
      <c r="S25" s="447" t="s">
        <v>25</v>
      </c>
      <c r="T25" s="446"/>
      <c r="U25" s="446"/>
      <c r="V25" s="446"/>
      <c r="W25" s="447"/>
      <c r="X25" s="455"/>
    </row>
    <row r="26" spans="1:24" s="233" customFormat="1" ht="27.75" customHeight="1" x14ac:dyDescent="0.25">
      <c r="A26" s="398" t="s">
        <v>284</v>
      </c>
      <c r="B26" s="501" t="s">
        <v>30</v>
      </c>
      <c r="C26" s="413"/>
      <c r="D26" s="413"/>
      <c r="E26" s="446" t="s">
        <v>28</v>
      </c>
      <c r="F26" s="446" t="s">
        <v>28</v>
      </c>
      <c r="G26" s="446" t="s">
        <v>28</v>
      </c>
      <c r="H26" s="446"/>
      <c r="I26" s="447" t="s">
        <v>28</v>
      </c>
      <c r="J26" s="447"/>
      <c r="K26" s="447" t="s">
        <v>24</v>
      </c>
      <c r="L26" s="447" t="s">
        <v>25</v>
      </c>
      <c r="M26" s="447"/>
      <c r="N26" s="447" t="s">
        <v>246</v>
      </c>
      <c r="O26" s="447"/>
      <c r="P26" s="447" t="s">
        <v>25</v>
      </c>
      <c r="Q26" s="446" t="s">
        <v>25</v>
      </c>
      <c r="R26" s="447" t="s">
        <v>28</v>
      </c>
      <c r="S26" s="447" t="s">
        <v>28</v>
      </c>
      <c r="T26" s="446" t="s">
        <v>28</v>
      </c>
      <c r="U26" s="446"/>
      <c r="V26" s="446"/>
      <c r="W26" s="447" t="s">
        <v>28</v>
      </c>
      <c r="X26" s="455"/>
    </row>
    <row r="27" spans="1:24" s="233" customFormat="1" ht="24" customHeight="1" x14ac:dyDescent="0.25">
      <c r="A27" s="398" t="s">
        <v>284</v>
      </c>
      <c r="B27" s="501" t="s">
        <v>353</v>
      </c>
      <c r="C27" s="413"/>
      <c r="D27" s="413"/>
      <c r="E27" s="446"/>
      <c r="F27" s="446" t="s">
        <v>28</v>
      </c>
      <c r="G27" s="446"/>
      <c r="H27" s="446"/>
      <c r="I27" s="447"/>
      <c r="J27" s="447"/>
      <c r="K27" s="447" t="s">
        <v>24</v>
      </c>
      <c r="L27" s="447" t="s">
        <v>25</v>
      </c>
      <c r="M27" s="447"/>
      <c r="N27" s="447" t="s">
        <v>246</v>
      </c>
      <c r="O27" s="447"/>
      <c r="P27" s="447" t="s">
        <v>25</v>
      </c>
      <c r="Q27" s="446" t="s">
        <v>25</v>
      </c>
      <c r="R27" s="447" t="s">
        <v>28</v>
      </c>
      <c r="S27" s="447" t="s">
        <v>28</v>
      </c>
      <c r="T27" s="446"/>
      <c r="U27" s="446"/>
      <c r="V27" s="446"/>
      <c r="W27" s="447"/>
      <c r="X27" s="455"/>
    </row>
    <row r="28" spans="1:24" s="233" customFormat="1" ht="20.25" customHeight="1" x14ac:dyDescent="0.25">
      <c r="A28" s="398" t="s">
        <v>284</v>
      </c>
      <c r="B28" s="501" t="s">
        <v>352</v>
      </c>
      <c r="C28" s="413"/>
      <c r="D28" s="413"/>
      <c r="E28" s="446" t="s">
        <v>28</v>
      </c>
      <c r="F28" s="446" t="s">
        <v>28</v>
      </c>
      <c r="G28" s="446"/>
      <c r="H28" s="446"/>
      <c r="I28" s="447" t="s">
        <v>28</v>
      </c>
      <c r="J28" s="447"/>
      <c r="K28" s="447" t="s">
        <v>24</v>
      </c>
      <c r="L28" s="447" t="s">
        <v>25</v>
      </c>
      <c r="M28" s="447"/>
      <c r="N28" s="447" t="s">
        <v>246</v>
      </c>
      <c r="O28" s="447"/>
      <c r="P28" s="447" t="s">
        <v>25</v>
      </c>
      <c r="Q28" s="446" t="s">
        <v>25</v>
      </c>
      <c r="R28" s="447" t="s">
        <v>28</v>
      </c>
      <c r="S28" s="447" t="s">
        <v>28</v>
      </c>
      <c r="T28" s="446" t="s">
        <v>24</v>
      </c>
      <c r="U28" s="446"/>
      <c r="V28" s="446"/>
      <c r="W28" s="414"/>
      <c r="X28" s="455"/>
    </row>
    <row r="29" spans="1:24" s="233" customFormat="1" ht="21.75" customHeight="1" x14ac:dyDescent="0.25">
      <c r="A29" s="398" t="s">
        <v>284</v>
      </c>
      <c r="B29" s="501" t="s">
        <v>266</v>
      </c>
      <c r="C29" s="446"/>
      <c r="D29" s="446"/>
      <c r="E29" s="446" t="s">
        <v>28</v>
      </c>
      <c r="F29" s="446" t="s">
        <v>28</v>
      </c>
      <c r="G29" s="446"/>
      <c r="H29" s="446"/>
      <c r="I29" s="447" t="s">
        <v>25</v>
      </c>
      <c r="J29" s="447"/>
      <c r="K29" s="447" t="s">
        <v>24</v>
      </c>
      <c r="L29" s="447" t="s">
        <v>25</v>
      </c>
      <c r="M29" s="447"/>
      <c r="N29" s="447" t="s">
        <v>28</v>
      </c>
      <c r="O29" s="447"/>
      <c r="P29" s="447" t="s">
        <v>25</v>
      </c>
      <c r="Q29" s="446" t="s">
        <v>25</v>
      </c>
      <c r="R29" s="447" t="s">
        <v>28</v>
      </c>
      <c r="S29" s="447" t="s">
        <v>28</v>
      </c>
      <c r="T29" s="446" t="s">
        <v>24</v>
      </c>
      <c r="U29" s="446"/>
      <c r="V29" s="446"/>
      <c r="W29" s="414"/>
      <c r="X29" s="455" t="s">
        <v>662</v>
      </c>
    </row>
    <row r="30" spans="1:24" s="77" customFormat="1" ht="21.75" customHeight="1" x14ac:dyDescent="0.25">
      <c r="A30" s="398" t="s">
        <v>284</v>
      </c>
      <c r="B30" s="499" t="s">
        <v>31</v>
      </c>
      <c r="C30" s="82"/>
      <c r="D30" s="450" t="s">
        <v>28</v>
      </c>
      <c r="E30" s="441" t="s">
        <v>24</v>
      </c>
      <c r="F30" s="441" t="s">
        <v>24</v>
      </c>
      <c r="G30" s="441" t="s">
        <v>25</v>
      </c>
      <c r="H30" s="441"/>
      <c r="I30" s="445"/>
      <c r="J30" s="445"/>
      <c r="K30" s="447" t="s">
        <v>24</v>
      </c>
      <c r="L30" s="445" t="s">
        <v>25</v>
      </c>
      <c r="M30" s="445"/>
      <c r="N30" s="445" t="s">
        <v>246</v>
      </c>
      <c r="O30" s="445"/>
      <c r="P30" s="445" t="s">
        <v>25</v>
      </c>
      <c r="Q30" s="441" t="s">
        <v>25</v>
      </c>
      <c r="R30" s="445" t="s">
        <v>24</v>
      </c>
      <c r="S30" s="447" t="s">
        <v>24</v>
      </c>
      <c r="T30" s="441" t="s">
        <v>24</v>
      </c>
      <c r="U30" s="441"/>
      <c r="V30" s="441"/>
      <c r="W30" s="445"/>
      <c r="X30" s="448"/>
    </row>
    <row r="31" spans="1:24" s="77" customFormat="1" ht="21.75" customHeight="1" x14ac:dyDescent="0.25">
      <c r="A31" s="398" t="s">
        <v>14</v>
      </c>
      <c r="B31" s="103" t="s">
        <v>14</v>
      </c>
      <c r="C31" s="103"/>
      <c r="D31" s="103"/>
      <c r="E31" s="103"/>
      <c r="F31" s="103"/>
      <c r="G31" s="103"/>
      <c r="H31" s="103"/>
      <c r="I31" s="103"/>
      <c r="J31" s="103"/>
      <c r="K31" s="103"/>
      <c r="L31" s="103"/>
      <c r="M31" s="103"/>
      <c r="N31" s="103"/>
      <c r="O31" s="103"/>
      <c r="P31" s="103"/>
      <c r="Q31" s="103"/>
      <c r="R31" s="103"/>
      <c r="S31" s="103"/>
      <c r="T31" s="103"/>
      <c r="U31" s="103"/>
      <c r="V31" s="103"/>
      <c r="W31" s="103"/>
      <c r="X31" s="448"/>
    </row>
    <row r="32" spans="1:24" s="233" customFormat="1" x14ac:dyDescent="0.25">
      <c r="A32" s="398" t="s">
        <v>14</v>
      </c>
      <c r="B32" s="508" t="s">
        <v>907</v>
      </c>
      <c r="C32" s="417"/>
      <c r="D32" s="413"/>
      <c r="E32" s="446"/>
      <c r="F32" s="446" t="s">
        <v>24</v>
      </c>
      <c r="G32" s="446"/>
      <c r="H32" s="446"/>
      <c r="I32" s="447"/>
      <c r="J32" s="447"/>
      <c r="K32" s="447"/>
      <c r="L32" s="447" t="s">
        <v>28</v>
      </c>
      <c r="M32" s="447"/>
      <c r="N32" s="447" t="s">
        <v>28</v>
      </c>
      <c r="O32" s="447"/>
      <c r="P32" s="447" t="s">
        <v>28</v>
      </c>
      <c r="Q32" s="446" t="s">
        <v>28</v>
      </c>
      <c r="R32" s="447" t="s">
        <v>25</v>
      </c>
      <c r="S32" s="447" t="s">
        <v>28</v>
      </c>
      <c r="T32" s="447" t="s">
        <v>28</v>
      </c>
      <c r="U32" s="446"/>
      <c r="V32" s="446" t="s">
        <v>28</v>
      </c>
      <c r="W32" s="414"/>
      <c r="X32" s="455"/>
    </row>
    <row r="33" spans="1:24" s="233" customFormat="1" x14ac:dyDescent="0.25">
      <c r="A33" s="398" t="s">
        <v>14</v>
      </c>
      <c r="B33" s="499" t="s">
        <v>562</v>
      </c>
      <c r="C33" s="441"/>
      <c r="D33" s="441"/>
      <c r="E33" s="441"/>
      <c r="F33" s="441" t="s">
        <v>28</v>
      </c>
      <c r="G33" s="441" t="s">
        <v>28</v>
      </c>
      <c r="H33" s="441"/>
      <c r="I33" s="445"/>
      <c r="J33" s="445"/>
      <c r="K33" s="445" t="s">
        <v>24</v>
      </c>
      <c r="L33" s="445" t="s">
        <v>25</v>
      </c>
      <c r="M33" s="445"/>
      <c r="N33" s="445" t="s">
        <v>25</v>
      </c>
      <c r="O33" s="445"/>
      <c r="P33" s="445" t="s">
        <v>25</v>
      </c>
      <c r="Q33" s="441" t="s">
        <v>25</v>
      </c>
      <c r="R33" s="445" t="s">
        <v>25</v>
      </c>
      <c r="S33" s="447" t="s">
        <v>25</v>
      </c>
      <c r="T33" s="441"/>
      <c r="U33" s="441"/>
      <c r="V33" s="441"/>
      <c r="W33" s="445" t="s">
        <v>28</v>
      </c>
      <c r="X33" s="455"/>
    </row>
    <row r="34" spans="1:24" s="233" customFormat="1" x14ac:dyDescent="0.25">
      <c r="A34" s="398" t="s">
        <v>167</v>
      </c>
      <c r="B34" s="501" t="s">
        <v>528</v>
      </c>
      <c r="C34" s="417"/>
      <c r="D34" s="413"/>
      <c r="E34" s="446"/>
      <c r="F34" s="446" t="s">
        <v>24</v>
      </c>
      <c r="G34" s="446"/>
      <c r="H34" s="446"/>
      <c r="I34" s="447"/>
      <c r="J34" s="447"/>
      <c r="K34" s="447"/>
      <c r="L34" s="447" t="s">
        <v>25</v>
      </c>
      <c r="M34" s="447"/>
      <c r="N34" s="447" t="s">
        <v>246</v>
      </c>
      <c r="O34" s="447"/>
      <c r="P34" s="445" t="s">
        <v>25</v>
      </c>
      <c r="Q34" s="446" t="s">
        <v>25</v>
      </c>
      <c r="R34" s="447" t="s">
        <v>28</v>
      </c>
      <c r="S34" s="447" t="s">
        <v>28</v>
      </c>
      <c r="T34" s="446" t="s">
        <v>24</v>
      </c>
      <c r="U34" s="446" t="s">
        <v>25</v>
      </c>
      <c r="V34" s="446"/>
      <c r="W34" s="447"/>
      <c r="X34" s="455"/>
    </row>
    <row r="35" spans="1:24" s="233" customFormat="1" ht="22.5" x14ac:dyDescent="0.25">
      <c r="A35" s="398" t="s">
        <v>167</v>
      </c>
      <c r="B35" s="499" t="s">
        <v>32</v>
      </c>
      <c r="C35" s="82"/>
      <c r="D35" s="82"/>
      <c r="E35" s="441"/>
      <c r="F35" s="441" t="s">
        <v>24</v>
      </c>
      <c r="G35" s="441" t="s">
        <v>24</v>
      </c>
      <c r="H35" s="441"/>
      <c r="I35" s="445"/>
      <c r="J35" s="445"/>
      <c r="K35" s="445" t="s">
        <v>24</v>
      </c>
      <c r="L35" s="445" t="s">
        <v>25</v>
      </c>
      <c r="M35" s="445"/>
      <c r="N35" s="445" t="s">
        <v>652</v>
      </c>
      <c r="O35" s="445"/>
      <c r="P35" s="445" t="s">
        <v>25</v>
      </c>
      <c r="Q35" s="441" t="s">
        <v>25</v>
      </c>
      <c r="R35" s="445" t="s">
        <v>24</v>
      </c>
      <c r="S35" s="447" t="s">
        <v>24</v>
      </c>
      <c r="T35" s="441" t="s">
        <v>24</v>
      </c>
      <c r="U35" s="441" t="s">
        <v>663</v>
      </c>
      <c r="V35" s="441"/>
      <c r="W35" s="445" t="s">
        <v>663</v>
      </c>
      <c r="X35" s="455" t="s">
        <v>649</v>
      </c>
    </row>
    <row r="36" spans="1:24" s="77" customFormat="1" ht="33.75" x14ac:dyDescent="0.25">
      <c r="A36" s="398" t="s">
        <v>167</v>
      </c>
      <c r="B36" s="504" t="s">
        <v>908</v>
      </c>
      <c r="C36" s="82"/>
      <c r="D36" s="82"/>
      <c r="E36" s="441"/>
      <c r="F36" s="441" t="s">
        <v>24</v>
      </c>
      <c r="G36" s="441" t="s">
        <v>24</v>
      </c>
      <c r="H36" s="441"/>
      <c r="I36" s="445" t="s">
        <v>28</v>
      </c>
      <c r="J36" s="445"/>
      <c r="K36" s="445" t="s">
        <v>24</v>
      </c>
      <c r="L36" s="445" t="s">
        <v>25</v>
      </c>
      <c r="M36" s="445"/>
      <c r="N36" s="445" t="s">
        <v>246</v>
      </c>
      <c r="O36" s="445"/>
      <c r="P36" s="445" t="s">
        <v>25</v>
      </c>
      <c r="Q36" s="441" t="s">
        <v>25</v>
      </c>
      <c r="R36" s="445" t="s">
        <v>24</v>
      </c>
      <c r="S36" s="447" t="s">
        <v>24</v>
      </c>
      <c r="T36" s="441" t="s">
        <v>28</v>
      </c>
      <c r="U36" s="441"/>
      <c r="V36" s="441"/>
      <c r="W36" s="445"/>
      <c r="X36" s="448"/>
    </row>
    <row r="37" spans="1:24" s="77" customFormat="1" x14ac:dyDescent="0.25">
      <c r="A37" s="398" t="s">
        <v>34</v>
      </c>
      <c r="B37" s="103" t="s">
        <v>33</v>
      </c>
      <c r="C37" s="103"/>
      <c r="D37" s="103"/>
      <c r="E37" s="101"/>
      <c r="F37" s="101"/>
      <c r="G37" s="101"/>
      <c r="H37" s="101"/>
      <c r="I37" s="102"/>
      <c r="J37" s="102"/>
      <c r="K37" s="102"/>
      <c r="L37" s="102"/>
      <c r="M37" s="102"/>
      <c r="N37" s="102"/>
      <c r="O37" s="102"/>
      <c r="P37" s="102"/>
      <c r="Q37" s="101"/>
      <c r="R37" s="102"/>
      <c r="S37" s="102"/>
      <c r="T37" s="101"/>
      <c r="U37" s="101"/>
      <c r="V37" s="101"/>
      <c r="W37" s="102"/>
      <c r="X37" s="448"/>
    </row>
    <row r="38" spans="1:24" s="77" customFormat="1" ht="22.5" x14ac:dyDescent="0.25">
      <c r="A38" s="398" t="s">
        <v>34</v>
      </c>
      <c r="B38" s="502" t="s">
        <v>672</v>
      </c>
      <c r="C38" s="413"/>
      <c r="D38" s="451" t="s">
        <v>28</v>
      </c>
      <c r="E38" s="446"/>
      <c r="F38" s="446" t="s">
        <v>24</v>
      </c>
      <c r="G38" s="446"/>
      <c r="H38" s="446"/>
      <c r="I38" s="447" t="s">
        <v>24</v>
      </c>
      <c r="J38" s="447"/>
      <c r="K38" s="447" t="s">
        <v>24</v>
      </c>
      <c r="L38" s="447" t="s">
        <v>25</v>
      </c>
      <c r="M38" s="447" t="s">
        <v>28</v>
      </c>
      <c r="N38" s="447" t="s">
        <v>246</v>
      </c>
      <c r="O38" s="447"/>
      <c r="P38" s="447" t="s">
        <v>25</v>
      </c>
      <c r="Q38" s="446" t="s">
        <v>25</v>
      </c>
      <c r="R38" s="447" t="s">
        <v>24</v>
      </c>
      <c r="S38" s="447" t="s">
        <v>24</v>
      </c>
      <c r="T38" s="446" t="s">
        <v>24</v>
      </c>
      <c r="U38" s="446" t="s">
        <v>28</v>
      </c>
      <c r="V38" s="446"/>
      <c r="W38" s="447" t="s">
        <v>28</v>
      </c>
      <c r="X38" s="448"/>
    </row>
    <row r="39" spans="1:24" s="77" customFormat="1" ht="23.25" customHeight="1" x14ac:dyDescent="0.25">
      <c r="A39" s="398" t="s">
        <v>34</v>
      </c>
      <c r="B39" s="505" t="s">
        <v>223</v>
      </c>
      <c r="C39" s="415"/>
      <c r="D39" s="450"/>
      <c r="E39" s="441" t="s">
        <v>24</v>
      </c>
      <c r="F39" s="441" t="s">
        <v>24</v>
      </c>
      <c r="G39" s="441" t="s">
        <v>24</v>
      </c>
      <c r="H39" s="441"/>
      <c r="I39" s="445" t="s">
        <v>24</v>
      </c>
      <c r="J39" s="445"/>
      <c r="K39" s="447" t="s">
        <v>24</v>
      </c>
      <c r="L39" s="445" t="s">
        <v>25</v>
      </c>
      <c r="M39" s="445"/>
      <c r="N39" s="447" t="s">
        <v>246</v>
      </c>
      <c r="O39" s="445"/>
      <c r="P39" s="445" t="s">
        <v>25</v>
      </c>
      <c r="Q39" s="441" t="s">
        <v>25</v>
      </c>
      <c r="R39" s="445" t="s">
        <v>25</v>
      </c>
      <c r="S39" s="447" t="s">
        <v>25</v>
      </c>
      <c r="T39" s="441" t="s">
        <v>28</v>
      </c>
      <c r="U39" s="441"/>
      <c r="V39" s="441" t="s">
        <v>28</v>
      </c>
      <c r="W39" s="445" t="s">
        <v>28</v>
      </c>
      <c r="X39" s="448"/>
    </row>
    <row r="40" spans="1:24" s="77" customFormat="1" ht="22.5" x14ac:dyDescent="0.25">
      <c r="A40" s="398" t="s">
        <v>34</v>
      </c>
      <c r="B40" s="499" t="s">
        <v>673</v>
      </c>
      <c r="C40" s="82"/>
      <c r="D40" s="450"/>
      <c r="E40" s="441" t="s">
        <v>28</v>
      </c>
      <c r="F40" s="441" t="s">
        <v>24</v>
      </c>
      <c r="G40" s="441"/>
      <c r="H40" s="441"/>
      <c r="I40" s="445" t="s">
        <v>24</v>
      </c>
      <c r="J40" s="445"/>
      <c r="K40" s="447" t="s">
        <v>24</v>
      </c>
      <c r="L40" s="445" t="s">
        <v>25</v>
      </c>
      <c r="M40" s="445"/>
      <c r="N40" s="447" t="s">
        <v>246</v>
      </c>
      <c r="O40" s="445"/>
      <c r="P40" s="445" t="s">
        <v>25</v>
      </c>
      <c r="Q40" s="441" t="s">
        <v>25</v>
      </c>
      <c r="R40" s="445" t="s">
        <v>28</v>
      </c>
      <c r="S40" s="447" t="s">
        <v>28</v>
      </c>
      <c r="T40" s="441" t="s">
        <v>28</v>
      </c>
      <c r="U40" s="441"/>
      <c r="V40" s="441"/>
      <c r="W40" s="445"/>
      <c r="X40" s="448"/>
    </row>
    <row r="41" spans="1:24" s="77" customFormat="1" ht="22.5" x14ac:dyDescent="0.25">
      <c r="A41" s="398" t="s">
        <v>34</v>
      </c>
      <c r="B41" s="499" t="s">
        <v>674</v>
      </c>
      <c r="C41" s="82"/>
      <c r="D41" s="450"/>
      <c r="E41" s="441" t="s">
        <v>24</v>
      </c>
      <c r="F41" s="441" t="s">
        <v>24</v>
      </c>
      <c r="G41" s="441"/>
      <c r="H41" s="441"/>
      <c r="I41" s="445" t="s">
        <v>24</v>
      </c>
      <c r="J41" s="445"/>
      <c r="K41" s="447" t="s">
        <v>24</v>
      </c>
      <c r="L41" s="445" t="s">
        <v>25</v>
      </c>
      <c r="M41" s="445"/>
      <c r="N41" s="447" t="s">
        <v>246</v>
      </c>
      <c r="O41" s="445"/>
      <c r="P41" s="445" t="s">
        <v>25</v>
      </c>
      <c r="Q41" s="441" t="s">
        <v>25</v>
      </c>
      <c r="R41" s="445" t="s">
        <v>28</v>
      </c>
      <c r="S41" s="447" t="s">
        <v>28</v>
      </c>
      <c r="T41" s="441" t="s">
        <v>28</v>
      </c>
      <c r="U41" s="441"/>
      <c r="V41" s="441"/>
      <c r="W41" s="445"/>
      <c r="X41" s="448"/>
    </row>
    <row r="42" spans="1:24" s="77" customFormat="1" ht="22.5" x14ac:dyDescent="0.25">
      <c r="A42" s="398" t="s">
        <v>34</v>
      </c>
      <c r="B42" s="502" t="s">
        <v>675</v>
      </c>
      <c r="C42" s="413"/>
      <c r="D42" s="451"/>
      <c r="E42" s="446" t="s">
        <v>24</v>
      </c>
      <c r="F42" s="446" t="s">
        <v>24</v>
      </c>
      <c r="G42" s="446"/>
      <c r="H42" s="446"/>
      <c r="I42" s="447" t="s">
        <v>24</v>
      </c>
      <c r="J42" s="447"/>
      <c r="K42" s="447" t="s">
        <v>24</v>
      </c>
      <c r="L42" s="447" t="s">
        <v>25</v>
      </c>
      <c r="M42" s="447"/>
      <c r="N42" s="447" t="s">
        <v>246</v>
      </c>
      <c r="O42" s="447"/>
      <c r="P42" s="447" t="s">
        <v>25</v>
      </c>
      <c r="Q42" s="446" t="s">
        <v>25</v>
      </c>
      <c r="R42" s="447" t="s">
        <v>24</v>
      </c>
      <c r="S42" s="447" t="s">
        <v>24</v>
      </c>
      <c r="T42" s="446" t="s">
        <v>24</v>
      </c>
      <c r="U42" s="446" t="s">
        <v>529</v>
      </c>
      <c r="V42" s="446"/>
      <c r="W42" s="447"/>
      <c r="X42" s="448"/>
    </row>
    <row r="43" spans="1:24" s="77" customFormat="1" ht="22.5" x14ac:dyDescent="0.25">
      <c r="A43" s="398" t="s">
        <v>34</v>
      </c>
      <c r="B43" s="506" t="s">
        <v>187</v>
      </c>
      <c r="C43" s="413"/>
      <c r="D43" s="451"/>
      <c r="E43" s="446" t="s">
        <v>24</v>
      </c>
      <c r="F43" s="446" t="s">
        <v>24</v>
      </c>
      <c r="G43" s="446"/>
      <c r="H43" s="446"/>
      <c r="I43" s="447"/>
      <c r="J43" s="447"/>
      <c r="K43" s="447" t="s">
        <v>24</v>
      </c>
      <c r="L43" s="447" t="s">
        <v>25</v>
      </c>
      <c r="M43" s="447"/>
      <c r="N43" s="447" t="s">
        <v>246</v>
      </c>
      <c r="O43" s="447"/>
      <c r="P43" s="447" t="s">
        <v>25</v>
      </c>
      <c r="Q43" s="446" t="s">
        <v>25</v>
      </c>
      <c r="R43" s="447" t="s">
        <v>304</v>
      </c>
      <c r="S43" s="447" t="s">
        <v>304</v>
      </c>
      <c r="T43" s="446" t="s">
        <v>24</v>
      </c>
      <c r="U43" s="446"/>
      <c r="V43" s="446"/>
      <c r="W43" s="447" t="s">
        <v>304</v>
      </c>
      <c r="X43" s="448" t="s">
        <v>648</v>
      </c>
    </row>
    <row r="44" spans="1:24" s="77" customFormat="1" ht="22.5" x14ac:dyDescent="0.25">
      <c r="A44" s="398" t="s">
        <v>34</v>
      </c>
      <c r="B44" s="506" t="s">
        <v>316</v>
      </c>
      <c r="C44" s="417"/>
      <c r="D44" s="451"/>
      <c r="E44" s="446" t="s">
        <v>24</v>
      </c>
      <c r="F44" s="446" t="s">
        <v>24</v>
      </c>
      <c r="G44" s="446"/>
      <c r="H44" s="446"/>
      <c r="I44" s="447"/>
      <c r="J44" s="447"/>
      <c r="K44" s="447" t="s">
        <v>24</v>
      </c>
      <c r="L44" s="447" t="s">
        <v>25</v>
      </c>
      <c r="M44" s="447"/>
      <c r="N44" s="447" t="s">
        <v>246</v>
      </c>
      <c r="O44" s="447"/>
      <c r="P44" s="447" t="s">
        <v>25</v>
      </c>
      <c r="Q44" s="446" t="s">
        <v>25</v>
      </c>
      <c r="R44" s="447" t="s">
        <v>253</v>
      </c>
      <c r="S44" s="447" t="s">
        <v>253</v>
      </c>
      <c r="T44" s="446" t="s">
        <v>24</v>
      </c>
      <c r="U44" s="446"/>
      <c r="V44" s="446"/>
      <c r="W44" s="447" t="s">
        <v>304</v>
      </c>
      <c r="X44" s="448" t="s">
        <v>441</v>
      </c>
    </row>
    <row r="45" spans="1:24" s="77" customFormat="1" x14ac:dyDescent="0.25">
      <c r="A45" s="398" t="s">
        <v>34</v>
      </c>
      <c r="B45" s="506" t="s">
        <v>417</v>
      </c>
      <c r="C45" s="417"/>
      <c r="D45" s="428"/>
      <c r="E45" s="446" t="s">
        <v>304</v>
      </c>
      <c r="F45" s="446" t="s">
        <v>24</v>
      </c>
      <c r="G45" s="446"/>
      <c r="H45" s="446"/>
      <c r="I45" s="447"/>
      <c r="J45" s="447"/>
      <c r="K45" s="447" t="s">
        <v>24</v>
      </c>
      <c r="L45" s="447" t="s">
        <v>25</v>
      </c>
      <c r="M45" s="447"/>
      <c r="N45" s="447" t="s">
        <v>246</v>
      </c>
      <c r="O45" s="447"/>
      <c r="P45" s="447" t="s">
        <v>25</v>
      </c>
      <c r="Q45" s="446" t="s">
        <v>25</v>
      </c>
      <c r="R45" s="447" t="s">
        <v>24</v>
      </c>
      <c r="S45" s="447" t="s">
        <v>24</v>
      </c>
      <c r="T45" s="447" t="s">
        <v>24</v>
      </c>
      <c r="U45" s="446"/>
      <c r="V45" s="446"/>
      <c r="W45" s="447"/>
      <c r="X45" s="448"/>
    </row>
    <row r="46" spans="1:24" s="77" customFormat="1" x14ac:dyDescent="0.25">
      <c r="A46" s="398" t="s">
        <v>34</v>
      </c>
      <c r="B46" s="507" t="s">
        <v>487</v>
      </c>
      <c r="C46" s="415"/>
      <c r="D46" s="452"/>
      <c r="E46" s="446" t="s">
        <v>24</v>
      </c>
      <c r="F46" s="446" t="s">
        <v>24</v>
      </c>
      <c r="G46" s="441"/>
      <c r="H46" s="441"/>
      <c r="I46" s="445" t="s">
        <v>24</v>
      </c>
      <c r="J46" s="447"/>
      <c r="K46" s="447" t="s">
        <v>24</v>
      </c>
      <c r="L46" s="447" t="s">
        <v>25</v>
      </c>
      <c r="M46" s="445"/>
      <c r="N46" s="447" t="s">
        <v>246</v>
      </c>
      <c r="O46" s="447"/>
      <c r="P46" s="447" t="s">
        <v>25</v>
      </c>
      <c r="Q46" s="446" t="s">
        <v>25</v>
      </c>
      <c r="R46" s="447" t="s">
        <v>28</v>
      </c>
      <c r="S46" s="447" t="s">
        <v>28</v>
      </c>
      <c r="T46" s="441" t="s">
        <v>24</v>
      </c>
      <c r="U46" s="441"/>
      <c r="V46" s="441"/>
      <c r="W46" s="418"/>
      <c r="X46" s="448"/>
    </row>
    <row r="47" spans="1:24" s="77" customFormat="1" ht="22.5" x14ac:dyDescent="0.25">
      <c r="A47" s="398" t="s">
        <v>34</v>
      </c>
      <c r="B47" s="507" t="s">
        <v>194</v>
      </c>
      <c r="C47" s="82"/>
      <c r="D47" s="452"/>
      <c r="E47" s="441" t="s">
        <v>28</v>
      </c>
      <c r="F47" s="446" t="s">
        <v>24</v>
      </c>
      <c r="G47" s="441"/>
      <c r="H47" s="441"/>
      <c r="I47" s="445" t="s">
        <v>28</v>
      </c>
      <c r="J47" s="447"/>
      <c r="K47" s="447" t="s">
        <v>24</v>
      </c>
      <c r="L47" s="447" t="s">
        <v>25</v>
      </c>
      <c r="M47" s="445"/>
      <c r="N47" s="447" t="s">
        <v>246</v>
      </c>
      <c r="O47" s="447"/>
      <c r="P47" s="447" t="s">
        <v>25</v>
      </c>
      <c r="Q47" s="446" t="s">
        <v>25</v>
      </c>
      <c r="R47" s="447" t="s">
        <v>253</v>
      </c>
      <c r="S47" s="447" t="s">
        <v>253</v>
      </c>
      <c r="T47" s="447" t="s">
        <v>28</v>
      </c>
      <c r="U47" s="441"/>
      <c r="V47" s="441"/>
      <c r="W47" s="445"/>
      <c r="X47" s="448"/>
    </row>
    <row r="48" spans="1:24" s="77" customFormat="1" ht="33.75" x14ac:dyDescent="0.25">
      <c r="A48" s="398" t="s">
        <v>34</v>
      </c>
      <c r="B48" s="499" t="s">
        <v>676</v>
      </c>
      <c r="C48" s="82"/>
      <c r="D48" s="452"/>
      <c r="E48" s="441" t="s">
        <v>664</v>
      </c>
      <c r="F48" s="441" t="s">
        <v>253</v>
      </c>
      <c r="G48" s="441"/>
      <c r="H48" s="441"/>
      <c r="I48" s="445" t="s">
        <v>253</v>
      </c>
      <c r="J48" s="445"/>
      <c r="K48" s="445" t="s">
        <v>24</v>
      </c>
      <c r="L48" s="445" t="s">
        <v>25</v>
      </c>
      <c r="M48" s="445"/>
      <c r="N48" s="447" t="s">
        <v>246</v>
      </c>
      <c r="O48" s="445"/>
      <c r="P48" s="445" t="s">
        <v>25</v>
      </c>
      <c r="Q48" s="441" t="s">
        <v>25</v>
      </c>
      <c r="R48" s="445" t="s">
        <v>28</v>
      </c>
      <c r="S48" s="447" t="s">
        <v>28</v>
      </c>
      <c r="T48" s="441" t="s">
        <v>24</v>
      </c>
      <c r="U48" s="441"/>
      <c r="V48" s="441"/>
      <c r="W48" s="445" t="s">
        <v>529</v>
      </c>
      <c r="X48" s="448" t="s">
        <v>647</v>
      </c>
    </row>
    <row r="49" spans="1:25" s="77" customFormat="1" ht="33.75" x14ac:dyDescent="0.25">
      <c r="A49" s="398" t="s">
        <v>34</v>
      </c>
      <c r="B49" s="502" t="s">
        <v>677</v>
      </c>
      <c r="C49" s="417"/>
      <c r="D49" s="453"/>
      <c r="E49" s="446"/>
      <c r="F49" s="446" t="s">
        <v>24</v>
      </c>
      <c r="G49" s="446"/>
      <c r="H49" s="446"/>
      <c r="I49" s="447"/>
      <c r="J49" s="447"/>
      <c r="K49" s="445" t="s">
        <v>24</v>
      </c>
      <c r="L49" s="447" t="s">
        <v>25</v>
      </c>
      <c r="M49" s="447"/>
      <c r="N49" s="447" t="s">
        <v>246</v>
      </c>
      <c r="O49" s="447"/>
      <c r="P49" s="447" t="s">
        <v>25</v>
      </c>
      <c r="Q49" s="446" t="s">
        <v>25</v>
      </c>
      <c r="R49" s="447" t="s">
        <v>28</v>
      </c>
      <c r="S49" s="447" t="s">
        <v>28</v>
      </c>
      <c r="T49" s="446" t="s">
        <v>24</v>
      </c>
      <c r="U49" s="446" t="s">
        <v>28</v>
      </c>
      <c r="V49" s="446"/>
      <c r="W49" s="447"/>
      <c r="X49" s="448"/>
    </row>
    <row r="50" spans="1:25" s="77" customFormat="1" ht="45" x14ac:dyDescent="0.25">
      <c r="A50" s="398" t="s">
        <v>34</v>
      </c>
      <c r="B50" s="502" t="s">
        <v>1064</v>
      </c>
      <c r="C50" s="417"/>
      <c r="D50" s="416"/>
      <c r="E50" s="446"/>
      <c r="F50" s="446" t="s">
        <v>24</v>
      </c>
      <c r="G50" s="446"/>
      <c r="H50" s="446"/>
      <c r="I50" s="447"/>
      <c r="J50" s="447"/>
      <c r="K50" s="445" t="s">
        <v>24</v>
      </c>
      <c r="L50" s="447" t="s">
        <v>25</v>
      </c>
      <c r="M50" s="447"/>
      <c r="N50" s="447" t="s">
        <v>246</v>
      </c>
      <c r="O50" s="447"/>
      <c r="P50" s="447" t="s">
        <v>25</v>
      </c>
      <c r="Q50" s="446" t="s">
        <v>25</v>
      </c>
      <c r="R50" s="447" t="s">
        <v>28</v>
      </c>
      <c r="S50" s="447" t="s">
        <v>28</v>
      </c>
      <c r="T50" s="446" t="s">
        <v>24</v>
      </c>
      <c r="U50" s="446"/>
      <c r="V50" s="446"/>
      <c r="W50" s="447" t="s">
        <v>304</v>
      </c>
      <c r="X50" s="448" t="s">
        <v>1060</v>
      </c>
      <c r="Y50" s="670"/>
    </row>
    <row r="51" spans="1:25" s="77" customFormat="1" ht="23.25" customHeight="1" x14ac:dyDescent="0.25">
      <c r="A51" s="398" t="s">
        <v>34</v>
      </c>
      <c r="B51" s="499" t="s">
        <v>1032</v>
      </c>
      <c r="C51" s="415"/>
      <c r="D51" s="415"/>
      <c r="E51" s="441" t="s">
        <v>304</v>
      </c>
      <c r="F51" s="441" t="s">
        <v>304</v>
      </c>
      <c r="G51" s="441"/>
      <c r="H51" s="441"/>
      <c r="I51" s="445"/>
      <c r="J51" s="447"/>
      <c r="K51" s="445"/>
      <c r="L51" s="447" t="s">
        <v>25</v>
      </c>
      <c r="M51" s="445"/>
      <c r="N51" s="447" t="s">
        <v>246</v>
      </c>
      <c r="O51" s="447"/>
      <c r="P51" s="447" t="s">
        <v>25</v>
      </c>
      <c r="Q51" s="446" t="s">
        <v>25</v>
      </c>
      <c r="R51" s="445" t="s">
        <v>24</v>
      </c>
      <c r="S51" s="447" t="s">
        <v>24</v>
      </c>
      <c r="T51" s="445"/>
      <c r="U51" s="441"/>
      <c r="V51" s="441" t="s">
        <v>28</v>
      </c>
      <c r="W51" s="445" t="s">
        <v>304</v>
      </c>
      <c r="X51" s="448" t="s">
        <v>1034</v>
      </c>
    </row>
    <row r="52" spans="1:25" s="77" customFormat="1" ht="20.25" customHeight="1" x14ac:dyDescent="0.25">
      <c r="A52" s="398" t="s">
        <v>34</v>
      </c>
      <c r="B52" s="506" t="s">
        <v>195</v>
      </c>
      <c r="C52" s="415"/>
      <c r="D52" s="82"/>
      <c r="E52" s="441"/>
      <c r="F52" s="441" t="s">
        <v>24</v>
      </c>
      <c r="G52" s="441" t="s">
        <v>25</v>
      </c>
      <c r="H52" s="441"/>
      <c r="I52" s="445"/>
      <c r="J52" s="445"/>
      <c r="K52" s="445" t="s">
        <v>24</v>
      </c>
      <c r="L52" s="445" t="s">
        <v>25</v>
      </c>
      <c r="M52" s="445"/>
      <c r="N52" s="447" t="s">
        <v>246</v>
      </c>
      <c r="O52" s="445"/>
      <c r="P52" s="445" t="s">
        <v>25</v>
      </c>
      <c r="Q52" s="441" t="s">
        <v>25</v>
      </c>
      <c r="R52" s="445" t="s">
        <v>24</v>
      </c>
      <c r="S52" s="447" t="s">
        <v>24</v>
      </c>
      <c r="T52" s="441"/>
      <c r="U52" s="441"/>
      <c r="V52" s="441"/>
      <c r="W52" s="445" t="s">
        <v>28</v>
      </c>
      <c r="X52" s="448"/>
    </row>
    <row r="53" spans="1:25" s="77" customFormat="1" ht="33.75" x14ac:dyDescent="0.25">
      <c r="A53" s="398" t="s">
        <v>34</v>
      </c>
      <c r="B53" s="499" t="s">
        <v>678</v>
      </c>
      <c r="C53" s="415"/>
      <c r="D53" s="450" t="s">
        <v>28</v>
      </c>
      <c r="E53" s="441" t="s">
        <v>24</v>
      </c>
      <c r="F53" s="441" t="s">
        <v>24</v>
      </c>
      <c r="G53" s="441" t="s">
        <v>28</v>
      </c>
      <c r="H53" s="441"/>
      <c r="I53" s="445"/>
      <c r="J53" s="445"/>
      <c r="K53" s="445" t="s">
        <v>24</v>
      </c>
      <c r="L53" s="445" t="s">
        <v>25</v>
      </c>
      <c r="M53" s="445"/>
      <c r="N53" s="447" t="s">
        <v>246</v>
      </c>
      <c r="O53" s="445"/>
      <c r="P53" s="445" t="s">
        <v>25</v>
      </c>
      <c r="Q53" s="441" t="s">
        <v>25</v>
      </c>
      <c r="R53" s="445" t="s">
        <v>28</v>
      </c>
      <c r="S53" s="447" t="s">
        <v>28</v>
      </c>
      <c r="T53" s="441" t="s">
        <v>28</v>
      </c>
      <c r="U53" s="441"/>
      <c r="V53" s="441" t="s">
        <v>28</v>
      </c>
      <c r="W53" s="445"/>
      <c r="X53" s="449"/>
    </row>
    <row r="54" spans="1:25" s="77" customFormat="1" ht="33.75" x14ac:dyDescent="0.25">
      <c r="A54" s="398" t="s">
        <v>34</v>
      </c>
      <c r="B54" s="501" t="s">
        <v>1091</v>
      </c>
      <c r="C54" s="413"/>
      <c r="D54" s="413"/>
      <c r="E54" s="446"/>
      <c r="F54" s="446" t="s">
        <v>28</v>
      </c>
      <c r="G54" s="446"/>
      <c r="H54" s="446"/>
      <c r="I54" s="447"/>
      <c r="J54" s="447"/>
      <c r="K54" s="447" t="s">
        <v>24</v>
      </c>
      <c r="L54" s="447" t="s">
        <v>25</v>
      </c>
      <c r="M54" s="447"/>
      <c r="N54" s="447" t="s">
        <v>246</v>
      </c>
      <c r="O54" s="447"/>
      <c r="P54" s="447" t="s">
        <v>25</v>
      </c>
      <c r="Q54" s="441" t="s">
        <v>25</v>
      </c>
      <c r="R54" s="447" t="s">
        <v>25</v>
      </c>
      <c r="S54" s="447" t="s">
        <v>25</v>
      </c>
      <c r="T54" s="446"/>
      <c r="U54" s="446"/>
      <c r="V54" s="446"/>
      <c r="W54" s="447" t="s">
        <v>28</v>
      </c>
      <c r="X54" s="449" t="s">
        <v>646</v>
      </c>
    </row>
    <row r="55" spans="1:25" s="77" customFormat="1" x14ac:dyDescent="0.25">
      <c r="A55" s="398" t="s">
        <v>36</v>
      </c>
      <c r="B55" s="103" t="s">
        <v>35</v>
      </c>
      <c r="C55" s="103"/>
      <c r="D55" s="103"/>
      <c r="E55" s="101"/>
      <c r="F55" s="101"/>
      <c r="G55" s="101"/>
      <c r="H55" s="101"/>
      <c r="I55" s="102"/>
      <c r="J55" s="102"/>
      <c r="K55" s="102"/>
      <c r="L55" s="102"/>
      <c r="M55" s="102"/>
      <c r="N55" s="102"/>
      <c r="O55" s="102"/>
      <c r="P55" s="102"/>
      <c r="Q55" s="101"/>
      <c r="R55" s="102"/>
      <c r="S55" s="102"/>
      <c r="T55" s="101"/>
      <c r="U55" s="101"/>
      <c r="V55" s="101"/>
      <c r="W55" s="102"/>
      <c r="X55" s="448"/>
    </row>
    <row r="56" spans="1:25" s="77" customFormat="1" ht="22.5" x14ac:dyDescent="0.25">
      <c r="A56" s="398" t="s">
        <v>36</v>
      </c>
      <c r="B56" s="502" t="s">
        <v>416</v>
      </c>
      <c r="C56" s="82"/>
      <c r="D56" s="82"/>
      <c r="E56" s="441" t="s">
        <v>24</v>
      </c>
      <c r="F56" s="441" t="s">
        <v>24</v>
      </c>
      <c r="G56" s="441" t="s">
        <v>24</v>
      </c>
      <c r="H56" s="441" t="s">
        <v>24</v>
      </c>
      <c r="I56" s="445" t="s">
        <v>24</v>
      </c>
      <c r="J56" s="445"/>
      <c r="K56" s="445" t="s">
        <v>24</v>
      </c>
      <c r="L56" s="445" t="s">
        <v>28</v>
      </c>
      <c r="M56" s="445"/>
      <c r="N56" s="445" t="s">
        <v>24</v>
      </c>
      <c r="O56" s="445"/>
      <c r="P56" s="445" t="s">
        <v>28</v>
      </c>
      <c r="Q56" s="441" t="s">
        <v>28</v>
      </c>
      <c r="R56" s="445" t="s">
        <v>246</v>
      </c>
      <c r="S56" s="447" t="s">
        <v>246</v>
      </c>
      <c r="T56" s="441" t="s">
        <v>28</v>
      </c>
      <c r="U56" s="441"/>
      <c r="V56" s="441" t="s">
        <v>24</v>
      </c>
      <c r="W56" s="445"/>
      <c r="X56" s="448"/>
    </row>
    <row r="57" spans="1:25" s="77" customFormat="1" ht="21.75" customHeight="1" x14ac:dyDescent="0.25">
      <c r="A57" s="399" t="s">
        <v>38</v>
      </c>
      <c r="B57" s="82" t="s">
        <v>308</v>
      </c>
      <c r="C57" s="427"/>
      <c r="D57" s="457"/>
      <c r="E57" s="458" t="s">
        <v>24</v>
      </c>
      <c r="F57" s="458" t="s">
        <v>28</v>
      </c>
      <c r="G57" s="458" t="s">
        <v>24</v>
      </c>
      <c r="H57" s="458" t="s">
        <v>246</v>
      </c>
      <c r="I57" s="459" t="s">
        <v>24</v>
      </c>
      <c r="J57" s="459"/>
      <c r="K57" s="459"/>
      <c r="L57" s="445" t="s">
        <v>28</v>
      </c>
      <c r="M57" s="459"/>
      <c r="N57" s="459" t="s">
        <v>28</v>
      </c>
      <c r="O57" s="459"/>
      <c r="P57" s="445" t="s">
        <v>28</v>
      </c>
      <c r="Q57" s="441" t="s">
        <v>28</v>
      </c>
      <c r="R57" s="459" t="s">
        <v>28</v>
      </c>
      <c r="S57" s="661" t="s">
        <v>28</v>
      </c>
      <c r="T57" s="458" t="s">
        <v>24</v>
      </c>
      <c r="U57" s="458"/>
      <c r="V57" s="458" t="s">
        <v>24</v>
      </c>
      <c r="W57" s="459" t="s">
        <v>24</v>
      </c>
      <c r="X57" s="448"/>
    </row>
    <row r="58" spans="1:25" s="77" customFormat="1" x14ac:dyDescent="0.25">
      <c r="A58" s="398" t="s">
        <v>37</v>
      </c>
      <c r="B58" s="103" t="s">
        <v>229</v>
      </c>
      <c r="C58" s="100"/>
      <c r="D58" s="100"/>
      <c r="E58" s="101"/>
      <c r="F58" s="101"/>
      <c r="G58" s="101"/>
      <c r="H58" s="101"/>
      <c r="I58" s="102"/>
      <c r="J58" s="102"/>
      <c r="K58" s="102"/>
      <c r="L58" s="102"/>
      <c r="M58" s="102"/>
      <c r="N58" s="102"/>
      <c r="O58" s="102"/>
      <c r="P58" s="102"/>
      <c r="Q58" s="101"/>
      <c r="R58" s="102"/>
      <c r="S58" s="102"/>
      <c r="T58" s="101"/>
      <c r="U58" s="101"/>
      <c r="V58" s="101"/>
      <c r="W58" s="102"/>
      <c r="X58" s="448"/>
    </row>
    <row r="59" spans="1:25" s="77" customFormat="1" ht="22.5" customHeight="1" x14ac:dyDescent="0.25">
      <c r="A59" s="398" t="s">
        <v>37</v>
      </c>
      <c r="B59" s="506" t="s">
        <v>186</v>
      </c>
      <c r="C59" s="420"/>
      <c r="D59" s="420"/>
      <c r="E59" s="442" t="s">
        <v>24</v>
      </c>
      <c r="F59" s="442" t="s">
        <v>28</v>
      </c>
      <c r="G59" s="442" t="s">
        <v>24</v>
      </c>
      <c r="H59" s="442" t="s">
        <v>24</v>
      </c>
      <c r="I59" s="442" t="s">
        <v>24</v>
      </c>
      <c r="J59" s="442"/>
      <c r="K59" s="442" t="s">
        <v>24</v>
      </c>
      <c r="L59" s="442" t="s">
        <v>25</v>
      </c>
      <c r="M59" s="442"/>
      <c r="N59" s="442" t="s">
        <v>246</v>
      </c>
      <c r="O59" s="442"/>
      <c r="P59" s="442" t="s">
        <v>25</v>
      </c>
      <c r="Q59" s="442" t="s">
        <v>25</v>
      </c>
      <c r="R59" s="442" t="s">
        <v>28</v>
      </c>
      <c r="S59" s="662" t="s">
        <v>28</v>
      </c>
      <c r="T59" s="442" t="s">
        <v>24</v>
      </c>
      <c r="U59" s="442"/>
      <c r="V59" s="442"/>
      <c r="W59" s="460"/>
      <c r="X59" s="448"/>
    </row>
    <row r="60" spans="1:25" s="77" customFormat="1" x14ac:dyDescent="0.25">
      <c r="A60" s="398" t="s">
        <v>37</v>
      </c>
      <c r="B60" s="499" t="s">
        <v>368</v>
      </c>
      <c r="C60" s="421"/>
      <c r="D60" s="461"/>
      <c r="E60" s="442" t="s">
        <v>24</v>
      </c>
      <c r="F60" s="442" t="s">
        <v>28</v>
      </c>
      <c r="G60" s="442" t="s">
        <v>24</v>
      </c>
      <c r="H60" s="442" t="s">
        <v>24</v>
      </c>
      <c r="I60" s="443" t="s">
        <v>24</v>
      </c>
      <c r="J60" s="443"/>
      <c r="K60" s="442" t="s">
        <v>24</v>
      </c>
      <c r="L60" s="443" t="s">
        <v>25</v>
      </c>
      <c r="M60" s="443"/>
      <c r="N60" s="442" t="s">
        <v>246</v>
      </c>
      <c r="O60" s="443"/>
      <c r="P60" s="443" t="s">
        <v>25</v>
      </c>
      <c r="Q60" s="442" t="s">
        <v>25</v>
      </c>
      <c r="R60" s="443" t="s">
        <v>28</v>
      </c>
      <c r="S60" s="660" t="s">
        <v>28</v>
      </c>
      <c r="T60" s="442" t="s">
        <v>24</v>
      </c>
      <c r="U60" s="442"/>
      <c r="V60" s="442"/>
      <c r="W60" s="443"/>
      <c r="X60" s="448"/>
    </row>
    <row r="61" spans="1:25" s="77" customFormat="1" ht="22.5" x14ac:dyDescent="0.25">
      <c r="A61" s="398" t="s">
        <v>37</v>
      </c>
      <c r="B61" s="499" t="s">
        <v>865</v>
      </c>
      <c r="C61" s="415"/>
      <c r="D61" s="82"/>
      <c r="E61" s="441" t="s">
        <v>24</v>
      </c>
      <c r="F61" s="441" t="s">
        <v>28</v>
      </c>
      <c r="G61" s="441" t="s">
        <v>24</v>
      </c>
      <c r="H61" s="441" t="s">
        <v>24</v>
      </c>
      <c r="I61" s="445" t="s">
        <v>24</v>
      </c>
      <c r="J61" s="445"/>
      <c r="K61" s="442" t="s">
        <v>24</v>
      </c>
      <c r="L61" s="445" t="s">
        <v>28</v>
      </c>
      <c r="M61" s="445"/>
      <c r="N61" s="445" t="s">
        <v>28</v>
      </c>
      <c r="O61" s="445"/>
      <c r="P61" s="445" t="s">
        <v>28</v>
      </c>
      <c r="Q61" s="441" t="s">
        <v>28</v>
      </c>
      <c r="R61" s="445" t="s">
        <v>246</v>
      </c>
      <c r="S61" s="447" t="s">
        <v>246</v>
      </c>
      <c r="T61" s="441" t="s">
        <v>28</v>
      </c>
      <c r="U61" s="441"/>
      <c r="V61" s="441"/>
      <c r="W61" s="445"/>
      <c r="X61" s="448"/>
    </row>
    <row r="62" spans="1:25" s="77" customFormat="1" x14ac:dyDescent="0.25">
      <c r="A62" s="398" t="s">
        <v>37</v>
      </c>
      <c r="B62" s="499" t="s">
        <v>363</v>
      </c>
      <c r="C62" s="82"/>
      <c r="D62" s="82"/>
      <c r="E62" s="441"/>
      <c r="F62" s="441" t="s">
        <v>24</v>
      </c>
      <c r="G62" s="441" t="s">
        <v>24</v>
      </c>
      <c r="H62" s="441" t="s">
        <v>24</v>
      </c>
      <c r="I62" s="445"/>
      <c r="J62" s="445"/>
      <c r="K62" s="442" t="s">
        <v>24</v>
      </c>
      <c r="L62" s="445" t="s">
        <v>25</v>
      </c>
      <c r="M62" s="445"/>
      <c r="N62" s="445" t="s">
        <v>25</v>
      </c>
      <c r="O62" s="445"/>
      <c r="P62" s="445" t="s">
        <v>25</v>
      </c>
      <c r="Q62" s="441" t="s">
        <v>25</v>
      </c>
      <c r="R62" s="445" t="s">
        <v>25</v>
      </c>
      <c r="S62" s="447" t="s">
        <v>25</v>
      </c>
      <c r="T62" s="441"/>
      <c r="U62" s="441"/>
      <c r="V62" s="441"/>
      <c r="W62" s="445"/>
      <c r="X62" s="448"/>
    </row>
    <row r="63" spans="1:25" s="77" customFormat="1" ht="15.75" thickBot="1" x14ac:dyDescent="0.3">
      <c r="A63" s="398" t="s">
        <v>38</v>
      </c>
      <c r="B63" s="138" t="s">
        <v>319</v>
      </c>
      <c r="C63" s="426"/>
      <c r="D63" s="462"/>
      <c r="E63" s="463" t="s">
        <v>24</v>
      </c>
      <c r="F63" s="463" t="s">
        <v>246</v>
      </c>
      <c r="G63" s="463" t="s">
        <v>24</v>
      </c>
      <c r="H63" s="463" t="s">
        <v>24</v>
      </c>
      <c r="I63" s="464" t="s">
        <v>24</v>
      </c>
      <c r="J63" s="464"/>
      <c r="K63" s="442" t="s">
        <v>24</v>
      </c>
      <c r="L63" s="464" t="s">
        <v>28</v>
      </c>
      <c r="M63" s="464"/>
      <c r="N63" s="464" t="s">
        <v>28</v>
      </c>
      <c r="O63" s="464"/>
      <c r="P63" s="464" t="s">
        <v>25</v>
      </c>
      <c r="Q63" s="463" t="s">
        <v>25</v>
      </c>
      <c r="R63" s="464" t="s">
        <v>28</v>
      </c>
      <c r="S63" s="663" t="s">
        <v>28</v>
      </c>
      <c r="T63" s="463" t="s">
        <v>24</v>
      </c>
      <c r="U63" s="463"/>
      <c r="V63" s="463"/>
      <c r="W63" s="464"/>
      <c r="X63" s="448"/>
    </row>
    <row r="64" spans="1:25" s="77" customFormat="1" x14ac:dyDescent="0.25">
      <c r="A64" s="125"/>
      <c r="B64"/>
      <c r="C64"/>
      <c r="D64"/>
      <c r="E64"/>
      <c r="F64"/>
      <c r="G64"/>
      <c r="H64"/>
      <c r="I64"/>
      <c r="J64"/>
      <c r="K64"/>
      <c r="L64"/>
      <c r="M64"/>
      <c r="N64"/>
      <c r="O64"/>
      <c r="P64"/>
      <c r="Q64"/>
      <c r="R64"/>
      <c r="S64"/>
      <c r="T64"/>
      <c r="U64"/>
      <c r="V64"/>
      <c r="W64"/>
      <c r="X64" s="448"/>
    </row>
    <row r="65" spans="1:24" s="77" customFormat="1" x14ac:dyDescent="0.25">
      <c r="A65" s="125"/>
      <c r="B65"/>
      <c r="C65"/>
      <c r="D65"/>
      <c r="E65"/>
      <c r="F65"/>
      <c r="G65"/>
      <c r="H65"/>
      <c r="I65"/>
      <c r="J65"/>
      <c r="K65"/>
      <c r="L65"/>
      <c r="M65"/>
      <c r="N65"/>
      <c r="O65"/>
      <c r="P65"/>
      <c r="Q65"/>
      <c r="R65"/>
      <c r="S65"/>
      <c r="T65"/>
      <c r="U65"/>
      <c r="V65"/>
      <c r="W65"/>
      <c r="X65" s="448"/>
    </row>
    <row r="66" spans="1:24" s="77" customFormat="1" x14ac:dyDescent="0.25">
      <c r="A66" s="125"/>
      <c r="B66"/>
      <c r="C66"/>
      <c r="D66"/>
      <c r="E66"/>
      <c r="F66"/>
      <c r="G66"/>
      <c r="H66"/>
      <c r="I66"/>
      <c r="J66"/>
      <c r="K66"/>
      <c r="L66"/>
      <c r="M66"/>
      <c r="N66"/>
      <c r="O66"/>
      <c r="P66"/>
      <c r="Q66"/>
      <c r="R66"/>
      <c r="S66"/>
      <c r="T66"/>
      <c r="U66"/>
      <c r="V66"/>
      <c r="W66"/>
      <c r="X66" s="448"/>
    </row>
  </sheetData>
  <mergeCells count="20">
    <mergeCell ref="H1:H2"/>
    <mergeCell ref="A2:B2"/>
    <mergeCell ref="A3:B3"/>
    <mergeCell ref="R1:R2"/>
    <mergeCell ref="T1:T2"/>
    <mergeCell ref="I1:I2"/>
    <mergeCell ref="C1:C2"/>
    <mergeCell ref="E1:E2"/>
    <mergeCell ref="F1:F2"/>
    <mergeCell ref="G1:G2"/>
    <mergeCell ref="W1:W2"/>
    <mergeCell ref="J1:J2"/>
    <mergeCell ref="N1:N2"/>
    <mergeCell ref="O1:O2"/>
    <mergeCell ref="P1:P2"/>
    <mergeCell ref="V1:V2"/>
    <mergeCell ref="Q1:Q2"/>
    <mergeCell ref="U1:U2"/>
    <mergeCell ref="K1:K2"/>
    <mergeCell ref="S1:S2"/>
  </mergeCells>
  <pageMargins left="0.59055118110236227" right="0.59055118110236227" top="0.59055118110236227" bottom="0.59055118110236227" header="0.31496062992125984" footer="0.31496062992125984"/>
  <pageSetup paperSize="8" scale="10" fitToHeight="0" orientation="portrait" r:id="rId1"/>
  <headerFooter>
    <oddFooter>&amp;L&amp;"Times,Regular"&amp;9&amp;F&amp;R&amp;"Times,Regular"&amp;9&amp;P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8" tint="-0.499984740745262"/>
    <pageSetUpPr fitToPage="1"/>
  </sheetPr>
  <dimension ref="A1:K150"/>
  <sheetViews>
    <sheetView showGridLines="0" zoomScaleNormal="100" workbookViewId="0">
      <selection activeCell="A4" sqref="A4"/>
    </sheetView>
  </sheetViews>
  <sheetFormatPr defaultColWidth="8.7109375" defaultRowHeight="15" x14ac:dyDescent="0.25"/>
  <cols>
    <col min="1" max="1" width="21.28515625" style="16" customWidth="1"/>
    <col min="2" max="2" width="74.42578125" style="4" customWidth="1"/>
    <col min="3" max="3" width="87" style="4" customWidth="1"/>
    <col min="4" max="16384" width="8.7109375" style="4"/>
  </cols>
  <sheetData>
    <row r="1" spans="1:11" s="3" customFormat="1" ht="20.25" x14ac:dyDescent="0.25">
      <c r="A1" s="1" t="s">
        <v>46</v>
      </c>
      <c r="B1" s="2"/>
      <c r="C1" s="14"/>
      <c r="D1" s="14"/>
      <c r="E1" s="14"/>
      <c r="F1" s="14"/>
      <c r="G1" s="14"/>
      <c r="H1" s="14"/>
      <c r="I1" s="14"/>
      <c r="J1" s="14"/>
      <c r="K1" s="14"/>
    </row>
    <row r="2" spans="1:11" s="3" customFormat="1" ht="5.65" customHeight="1" x14ac:dyDescent="0.25">
      <c r="A2" s="24" t="s">
        <v>45</v>
      </c>
      <c r="B2" s="14"/>
      <c r="C2" s="14"/>
      <c r="D2" s="14"/>
      <c r="E2" s="14"/>
      <c r="F2" s="14"/>
      <c r="G2" s="14"/>
      <c r="H2" s="14"/>
      <c r="I2" s="14"/>
      <c r="J2" s="14"/>
      <c r="K2" s="14"/>
    </row>
    <row r="3" spans="1:11" s="29" customFormat="1" ht="34.5" customHeight="1" x14ac:dyDescent="0.3">
      <c r="A3" s="27" t="s">
        <v>133</v>
      </c>
      <c r="B3" s="28"/>
      <c r="C3" s="393" t="s">
        <v>399</v>
      </c>
      <c r="D3" s="28"/>
      <c r="E3" s="28"/>
      <c r="F3" s="28"/>
      <c r="G3" s="28"/>
      <c r="H3" s="28"/>
      <c r="I3" s="28"/>
      <c r="J3" s="28"/>
      <c r="K3" s="28"/>
    </row>
    <row r="4" spans="1:11" x14ac:dyDescent="0.25">
      <c r="A4" s="419" t="s">
        <v>1094</v>
      </c>
      <c r="B4" s="419" t="s">
        <v>47</v>
      </c>
      <c r="C4" s="35"/>
    </row>
    <row r="5" spans="1:11" s="401" customFormat="1" x14ac:dyDescent="0.25">
      <c r="A5" s="419" t="s">
        <v>427</v>
      </c>
      <c r="B5" s="419" t="s">
        <v>573</v>
      </c>
    </row>
    <row r="6" spans="1:11" x14ac:dyDescent="0.25">
      <c r="A6" s="419" t="s">
        <v>428</v>
      </c>
      <c r="B6" s="419" t="s">
        <v>574</v>
      </c>
      <c r="C6" s="401"/>
    </row>
    <row r="7" spans="1:11" x14ac:dyDescent="0.25">
      <c r="A7" s="419" t="s">
        <v>429</v>
      </c>
      <c r="B7" s="419" t="s">
        <v>622</v>
      </c>
      <c r="C7" s="401"/>
    </row>
    <row r="8" spans="1:11" x14ac:dyDescent="0.25">
      <c r="A8" s="419" t="s">
        <v>430</v>
      </c>
      <c r="B8" s="419" t="s">
        <v>577</v>
      </c>
      <c r="C8" s="401"/>
    </row>
    <row r="9" spans="1:11" x14ac:dyDescent="0.25">
      <c r="A9" s="419" t="s">
        <v>48</v>
      </c>
      <c r="B9" s="419" t="s">
        <v>310</v>
      </c>
      <c r="C9" s="35"/>
    </row>
    <row r="10" spans="1:11" x14ac:dyDescent="0.25">
      <c r="A10" s="419" t="s">
        <v>774</v>
      </c>
      <c r="B10" s="419" t="s">
        <v>775</v>
      </c>
      <c r="C10" s="35"/>
    </row>
    <row r="11" spans="1:11" s="401" customFormat="1" x14ac:dyDescent="0.25">
      <c r="A11" s="419" t="s">
        <v>431</v>
      </c>
      <c r="B11" s="419" t="s">
        <v>572</v>
      </c>
    </row>
    <row r="12" spans="1:11" s="401" customFormat="1" x14ac:dyDescent="0.25">
      <c r="A12" s="419" t="s">
        <v>432</v>
      </c>
      <c r="B12" s="419" t="s">
        <v>578</v>
      </c>
    </row>
    <row r="13" spans="1:11" x14ac:dyDescent="0.25">
      <c r="A13" s="419" t="s">
        <v>49</v>
      </c>
      <c r="B13" s="419" t="s">
        <v>9</v>
      </c>
    </row>
    <row r="14" spans="1:11" x14ac:dyDescent="0.25">
      <c r="A14" s="419" t="s">
        <v>433</v>
      </c>
      <c r="B14" s="419" t="s">
        <v>579</v>
      </c>
    </row>
    <row r="15" spans="1:11" x14ac:dyDescent="0.25">
      <c r="A15" s="419" t="s">
        <v>50</v>
      </c>
      <c r="B15" s="419" t="s">
        <v>51</v>
      </c>
    </row>
    <row r="16" spans="1:11" x14ac:dyDescent="0.25">
      <c r="A16" s="419" t="s">
        <v>52</v>
      </c>
      <c r="B16" s="419" t="s">
        <v>53</v>
      </c>
    </row>
    <row r="17" spans="1:3" x14ac:dyDescent="0.25">
      <c r="A17" s="419" t="s">
        <v>313</v>
      </c>
      <c r="B17" s="419" t="s">
        <v>314</v>
      </c>
    </row>
    <row r="18" spans="1:3" x14ac:dyDescent="0.25">
      <c r="A18" s="419" t="s">
        <v>54</v>
      </c>
      <c r="B18" s="419" t="s">
        <v>55</v>
      </c>
    </row>
    <row r="19" spans="1:3" x14ac:dyDescent="0.25">
      <c r="A19" s="419" t="s">
        <v>434</v>
      </c>
      <c r="B19" s="419" t="s">
        <v>580</v>
      </c>
    </row>
    <row r="20" spans="1:3" x14ac:dyDescent="0.25">
      <c r="A20" s="419" t="s">
        <v>56</v>
      </c>
      <c r="B20" s="419" t="s">
        <v>57</v>
      </c>
    </row>
    <row r="21" spans="1:3" x14ac:dyDescent="0.25">
      <c r="A21" s="465" t="s">
        <v>564</v>
      </c>
      <c r="B21" s="419" t="s">
        <v>565</v>
      </c>
    </row>
    <row r="22" spans="1:3" x14ac:dyDescent="0.25">
      <c r="A22" s="466" t="s">
        <v>435</v>
      </c>
      <c r="B22" s="419" t="s">
        <v>585</v>
      </c>
    </row>
    <row r="23" spans="1:3" s="401" customFormat="1" x14ac:dyDescent="0.25">
      <c r="A23" s="419" t="s">
        <v>436</v>
      </c>
      <c r="B23" s="419" t="s">
        <v>583</v>
      </c>
      <c r="C23" s="4"/>
    </row>
    <row r="24" spans="1:3" s="401" customFormat="1" x14ac:dyDescent="0.25">
      <c r="A24" s="419" t="s">
        <v>582</v>
      </c>
      <c r="B24" s="419" t="s">
        <v>581</v>
      </c>
      <c r="C24" s="4"/>
    </row>
    <row r="25" spans="1:3" x14ac:dyDescent="0.25">
      <c r="A25" s="419" t="s">
        <v>437</v>
      </c>
      <c r="B25" s="419" t="s">
        <v>628</v>
      </c>
      <c r="C25" s="401"/>
    </row>
    <row r="26" spans="1:3" s="401" customFormat="1" x14ac:dyDescent="0.25">
      <c r="A26" s="419" t="s">
        <v>438</v>
      </c>
      <c r="B26" s="419" t="s">
        <v>584</v>
      </c>
      <c r="C26" s="4"/>
    </row>
    <row r="27" spans="1:3" x14ac:dyDescent="0.25">
      <c r="A27" s="419" t="s">
        <v>58</v>
      </c>
      <c r="B27" s="419" t="s">
        <v>161</v>
      </c>
    </row>
    <row r="28" spans="1:3" x14ac:dyDescent="0.25">
      <c r="A28" s="419" t="s">
        <v>414</v>
      </c>
      <c r="B28" s="419" t="s">
        <v>415</v>
      </c>
    </row>
    <row r="29" spans="1:3" ht="15" customHeight="1" x14ac:dyDescent="0.25">
      <c r="A29" s="419" t="s">
        <v>17</v>
      </c>
      <c r="B29" s="419" t="s">
        <v>746</v>
      </c>
    </row>
    <row r="30" spans="1:3" x14ac:dyDescent="0.25">
      <c r="A30" s="419" t="s">
        <v>59</v>
      </c>
      <c r="B30" s="419" t="s">
        <v>60</v>
      </c>
    </row>
    <row r="31" spans="1:3" s="35" customFormat="1" x14ac:dyDescent="0.25">
      <c r="A31" s="419" t="s">
        <v>177</v>
      </c>
      <c r="B31" s="419" t="s">
        <v>199</v>
      </c>
    </row>
    <row r="32" spans="1:3" s="401" customFormat="1" x14ac:dyDescent="0.25">
      <c r="A32" s="419" t="s">
        <v>439</v>
      </c>
      <c r="B32" s="419" t="s">
        <v>567</v>
      </c>
      <c r="C32" s="4"/>
    </row>
    <row r="33" spans="1:3" s="401" customFormat="1" x14ac:dyDescent="0.25">
      <c r="A33" s="419" t="s">
        <v>440</v>
      </c>
      <c r="B33" s="419" t="s">
        <v>586</v>
      </c>
      <c r="C33" s="4"/>
    </row>
    <row r="34" spans="1:3" s="401" customFormat="1" x14ac:dyDescent="0.25">
      <c r="A34" s="419" t="s">
        <v>566</v>
      </c>
      <c r="B34" s="419" t="s">
        <v>568</v>
      </c>
      <c r="C34" s="4"/>
    </row>
    <row r="35" spans="1:3" x14ac:dyDescent="0.25">
      <c r="A35" s="419" t="s">
        <v>439</v>
      </c>
      <c r="B35" s="419" t="s">
        <v>567</v>
      </c>
    </row>
    <row r="36" spans="1:3" x14ac:dyDescent="0.25">
      <c r="A36" s="419" t="s">
        <v>61</v>
      </c>
      <c r="B36" s="419" t="s">
        <v>62</v>
      </c>
    </row>
    <row r="37" spans="1:3" x14ac:dyDescent="0.25">
      <c r="A37" s="419" t="s">
        <v>37</v>
      </c>
      <c r="B37" s="419" t="s">
        <v>63</v>
      </c>
    </row>
    <row r="38" spans="1:3" x14ac:dyDescent="0.25">
      <c r="A38" s="419" t="s">
        <v>411</v>
      </c>
      <c r="B38" s="419" t="s">
        <v>412</v>
      </c>
    </row>
    <row r="39" spans="1:3" x14ac:dyDescent="0.25">
      <c r="A39" s="419" t="s">
        <v>64</v>
      </c>
      <c r="B39" s="419" t="s">
        <v>65</v>
      </c>
    </row>
    <row r="40" spans="1:3" x14ac:dyDescent="0.25">
      <c r="A40" s="419" t="s">
        <v>441</v>
      </c>
      <c r="B40" s="419" t="s">
        <v>587</v>
      </c>
    </row>
    <row r="41" spans="1:3" x14ac:dyDescent="0.25">
      <c r="A41" s="419" t="s">
        <v>442</v>
      </c>
      <c r="B41" s="419" t="s">
        <v>588</v>
      </c>
    </row>
    <row r="42" spans="1:3" x14ac:dyDescent="0.25">
      <c r="A42" s="419" t="s">
        <v>264</v>
      </c>
      <c r="B42" s="419" t="s">
        <v>270</v>
      </c>
    </row>
    <row r="43" spans="1:3" x14ac:dyDescent="0.25">
      <c r="A43" s="419" t="s">
        <v>66</v>
      </c>
      <c r="B43" s="419" t="s">
        <v>67</v>
      </c>
    </row>
    <row r="44" spans="1:3" s="233" customFormat="1" x14ac:dyDescent="0.25">
      <c r="A44" s="419" t="s">
        <v>443</v>
      </c>
      <c r="B44" s="419" t="s">
        <v>571</v>
      </c>
      <c r="C44" s="4"/>
    </row>
    <row r="45" spans="1:3" x14ac:dyDescent="0.25">
      <c r="A45" s="419" t="s">
        <v>68</v>
      </c>
      <c r="B45" s="419" t="s">
        <v>69</v>
      </c>
      <c r="C45" s="35"/>
    </row>
    <row r="46" spans="1:3" x14ac:dyDescent="0.25">
      <c r="A46" s="419" t="s">
        <v>70</v>
      </c>
      <c r="B46" s="419" t="s">
        <v>71</v>
      </c>
      <c r="C46" s="35"/>
    </row>
    <row r="47" spans="1:3" x14ac:dyDescent="0.25">
      <c r="A47" s="419" t="s">
        <v>445</v>
      </c>
      <c r="B47" s="419" t="s">
        <v>589</v>
      </c>
    </row>
    <row r="48" spans="1:3" x14ac:dyDescent="0.25">
      <c r="A48" s="419" t="s">
        <v>716</v>
      </c>
      <c r="B48" s="419" t="s">
        <v>271</v>
      </c>
      <c r="C48" s="35"/>
    </row>
    <row r="49" spans="1:3" x14ac:dyDescent="0.25">
      <c r="A49" s="419" t="s">
        <v>446</v>
      </c>
      <c r="B49" s="419" t="s">
        <v>590</v>
      </c>
    </row>
    <row r="50" spans="1:3" hidden="1" x14ac:dyDescent="0.25"/>
    <row r="51" spans="1:3" x14ac:dyDescent="0.25">
      <c r="A51" s="419" t="s">
        <v>444</v>
      </c>
      <c r="B51" s="419" t="s">
        <v>592</v>
      </c>
    </row>
    <row r="52" spans="1:3" x14ac:dyDescent="0.25">
      <c r="A52" s="419" t="s">
        <v>413</v>
      </c>
      <c r="B52" s="419" t="s">
        <v>419</v>
      </c>
    </row>
    <row r="53" spans="1:3" x14ac:dyDescent="0.25">
      <c r="A53" s="419" t="s">
        <v>447</v>
      </c>
      <c r="B53" s="419" t="s">
        <v>593</v>
      </c>
    </row>
    <row r="54" spans="1:3" ht="13.5" customHeight="1" x14ac:dyDescent="0.25">
      <c r="A54" s="419" t="s">
        <v>15</v>
      </c>
      <c r="B54" s="419" t="s">
        <v>929</v>
      </c>
    </row>
    <row r="55" spans="1:3" x14ac:dyDescent="0.25">
      <c r="A55" s="419" t="s">
        <v>448</v>
      </c>
      <c r="B55" s="419" t="s">
        <v>591</v>
      </c>
      <c r="C55" s="35"/>
    </row>
    <row r="56" spans="1:3" x14ac:dyDescent="0.25">
      <c r="A56" s="419" t="s">
        <v>449</v>
      </c>
      <c r="B56" s="419" t="s">
        <v>1033</v>
      </c>
    </row>
    <row r="57" spans="1:3" x14ac:dyDescent="0.25">
      <c r="A57" s="419" t="s">
        <v>450</v>
      </c>
      <c r="B57" s="419" t="s">
        <v>594</v>
      </c>
    </row>
    <row r="58" spans="1:3" x14ac:dyDescent="0.25">
      <c r="A58" s="419" t="s">
        <v>451</v>
      </c>
      <c r="B58" s="419" t="s">
        <v>595</v>
      </c>
    </row>
    <row r="59" spans="1:3" x14ac:dyDescent="0.25">
      <c r="A59" s="419" t="s">
        <v>747</v>
      </c>
      <c r="B59" s="419" t="s">
        <v>841</v>
      </c>
    </row>
    <row r="60" spans="1:3" x14ac:dyDescent="0.25">
      <c r="A60" s="419" t="s">
        <v>452</v>
      </c>
      <c r="B60" s="419" t="s">
        <v>596</v>
      </c>
    </row>
    <row r="61" spans="1:3" x14ac:dyDescent="0.25">
      <c r="A61" s="419" t="s">
        <v>453</v>
      </c>
      <c r="B61" s="419" t="s">
        <v>597</v>
      </c>
    </row>
    <row r="62" spans="1:3" x14ac:dyDescent="0.25">
      <c r="A62" s="419" t="s">
        <v>72</v>
      </c>
      <c r="B62" s="419" t="s">
        <v>73</v>
      </c>
    </row>
    <row r="63" spans="1:3" x14ac:dyDescent="0.25">
      <c r="A63" s="419" t="s">
        <v>454</v>
      </c>
      <c r="B63" s="419" t="s">
        <v>598</v>
      </c>
    </row>
    <row r="64" spans="1:3" x14ac:dyDescent="0.25">
      <c r="A64" s="419" t="s">
        <v>455</v>
      </c>
      <c r="B64" s="419" t="s">
        <v>599</v>
      </c>
    </row>
    <row r="65" spans="1:2" x14ac:dyDescent="0.25">
      <c r="A65" s="419" t="s">
        <v>74</v>
      </c>
      <c r="B65" s="419" t="s">
        <v>638</v>
      </c>
    </row>
    <row r="66" spans="1:2" x14ac:dyDescent="0.25">
      <c r="A66" s="419" t="s">
        <v>75</v>
      </c>
      <c r="B66" s="419" t="s">
        <v>76</v>
      </c>
    </row>
    <row r="67" spans="1:2" x14ac:dyDescent="0.25">
      <c r="A67" s="419" t="s">
        <v>77</v>
      </c>
      <c r="B67" s="419" t="s">
        <v>295</v>
      </c>
    </row>
    <row r="68" spans="1:2" x14ac:dyDescent="0.25">
      <c r="A68" s="419" t="s">
        <v>78</v>
      </c>
      <c r="B68" s="419" t="s">
        <v>79</v>
      </c>
    </row>
    <row r="69" spans="1:2" x14ac:dyDescent="0.25">
      <c r="A69" s="419" t="s">
        <v>457</v>
      </c>
      <c r="B69" s="419" t="s">
        <v>576</v>
      </c>
    </row>
    <row r="70" spans="1:2" x14ac:dyDescent="0.25">
      <c r="A70" s="419" t="s">
        <v>458</v>
      </c>
      <c r="B70" s="419" t="s">
        <v>575</v>
      </c>
    </row>
    <row r="71" spans="1:2" x14ac:dyDescent="0.25">
      <c r="A71" s="419" t="s">
        <v>459</v>
      </c>
      <c r="B71" s="419" t="s">
        <v>600</v>
      </c>
    </row>
    <row r="72" spans="1:2" x14ac:dyDescent="0.25">
      <c r="A72" s="419" t="s">
        <v>460</v>
      </c>
      <c r="B72" s="419" t="s">
        <v>601</v>
      </c>
    </row>
    <row r="73" spans="1:2" x14ac:dyDescent="0.25">
      <c r="A73" s="419" t="s">
        <v>80</v>
      </c>
      <c r="B73" s="419" t="s">
        <v>81</v>
      </c>
    </row>
    <row r="74" spans="1:2" x14ac:dyDescent="0.25">
      <c r="A74" s="419" t="s">
        <v>461</v>
      </c>
      <c r="B74" s="419" t="s">
        <v>602</v>
      </c>
    </row>
    <row r="75" spans="1:2" x14ac:dyDescent="0.25">
      <c r="A75" s="419" t="s">
        <v>82</v>
      </c>
      <c r="B75" s="419" t="s">
        <v>83</v>
      </c>
    </row>
    <row r="76" spans="1:2" x14ac:dyDescent="0.25">
      <c r="A76" s="419" t="s">
        <v>34</v>
      </c>
      <c r="B76" s="419" t="s">
        <v>84</v>
      </c>
    </row>
    <row r="77" spans="1:2" x14ac:dyDescent="0.25">
      <c r="A77" s="419" t="s">
        <v>462</v>
      </c>
      <c r="B77" s="419" t="s">
        <v>603</v>
      </c>
    </row>
    <row r="78" spans="1:2" x14ac:dyDescent="0.25">
      <c r="A78" s="419" t="s">
        <v>85</v>
      </c>
      <c r="B78" s="419" t="s">
        <v>86</v>
      </c>
    </row>
    <row r="79" spans="1:2" x14ac:dyDescent="0.25">
      <c r="A79" s="419" t="s">
        <v>87</v>
      </c>
      <c r="B79" s="419" t="s">
        <v>88</v>
      </c>
    </row>
    <row r="80" spans="1:2" x14ac:dyDescent="0.25">
      <c r="A80" s="419" t="s">
        <v>463</v>
      </c>
      <c r="B80" s="419" t="s">
        <v>604</v>
      </c>
    </row>
    <row r="81" spans="1:3" x14ac:dyDescent="0.25">
      <c r="A81" s="419" t="s">
        <v>89</v>
      </c>
      <c r="B81" s="419" t="s">
        <v>90</v>
      </c>
    </row>
    <row r="82" spans="1:3" x14ac:dyDescent="0.25">
      <c r="A82" s="419" t="s">
        <v>91</v>
      </c>
      <c r="B82" s="419" t="s">
        <v>92</v>
      </c>
    </row>
    <row r="83" spans="1:3" x14ac:dyDescent="0.25">
      <c r="A83" s="419" t="s">
        <v>1062</v>
      </c>
      <c r="B83" s="419" t="s">
        <v>1061</v>
      </c>
    </row>
    <row r="84" spans="1:3" s="35" customFormat="1" x14ac:dyDescent="0.25">
      <c r="A84" s="419" t="s">
        <v>464</v>
      </c>
      <c r="B84" s="419" t="s">
        <v>621</v>
      </c>
    </row>
    <row r="85" spans="1:3" x14ac:dyDescent="0.25">
      <c r="A85" s="419" t="s">
        <v>93</v>
      </c>
      <c r="B85" s="419" t="s">
        <v>94</v>
      </c>
    </row>
    <row r="86" spans="1:3" x14ac:dyDescent="0.25">
      <c r="A86" s="419" t="s">
        <v>465</v>
      </c>
      <c r="B86" s="419" t="s">
        <v>629</v>
      </c>
    </row>
    <row r="87" spans="1:3" x14ac:dyDescent="0.25">
      <c r="A87" s="419" t="s">
        <v>95</v>
      </c>
      <c r="B87" s="419" t="s">
        <v>96</v>
      </c>
    </row>
    <row r="88" spans="1:3" x14ac:dyDescent="0.25">
      <c r="A88" s="419" t="s">
        <v>466</v>
      </c>
      <c r="B88" s="419" t="s">
        <v>605</v>
      </c>
    </row>
    <row r="89" spans="1:3" x14ac:dyDescent="0.25">
      <c r="A89" s="419" t="s">
        <v>97</v>
      </c>
      <c r="B89" s="419" t="s">
        <v>98</v>
      </c>
    </row>
    <row r="90" spans="1:3" x14ac:dyDescent="0.25">
      <c r="A90" s="419" t="s">
        <v>99</v>
      </c>
      <c r="B90" s="419" t="s">
        <v>100</v>
      </c>
    </row>
    <row r="91" spans="1:3" x14ac:dyDescent="0.25">
      <c r="A91" s="419" t="s">
        <v>467</v>
      </c>
      <c r="B91" s="419" t="s">
        <v>606</v>
      </c>
    </row>
    <row r="92" spans="1:3" x14ac:dyDescent="0.25">
      <c r="A92" s="419" t="s">
        <v>468</v>
      </c>
      <c r="B92" s="419" t="s">
        <v>620</v>
      </c>
    </row>
    <row r="93" spans="1:3" ht="15" customHeight="1" x14ac:dyDescent="0.25">
      <c r="A93" s="419" t="s">
        <v>469</v>
      </c>
      <c r="B93" s="419" t="s">
        <v>1077</v>
      </c>
      <c r="C93" s="35"/>
    </row>
    <row r="94" spans="1:3" x14ac:dyDescent="0.25">
      <c r="A94" s="419" t="s">
        <v>101</v>
      </c>
      <c r="B94" s="419" t="s">
        <v>102</v>
      </c>
    </row>
    <row r="95" spans="1:3" x14ac:dyDescent="0.25">
      <c r="A95" s="419" t="s">
        <v>470</v>
      </c>
      <c r="B95" s="419" t="s">
        <v>103</v>
      </c>
    </row>
    <row r="96" spans="1:3" x14ac:dyDescent="0.25">
      <c r="A96" s="419" t="s">
        <v>104</v>
      </c>
      <c r="B96" s="419" t="s">
        <v>105</v>
      </c>
    </row>
    <row r="97" spans="1:3" x14ac:dyDescent="0.25">
      <c r="A97" s="419" t="s">
        <v>471</v>
      </c>
      <c r="B97" s="419" t="s">
        <v>607</v>
      </c>
    </row>
    <row r="98" spans="1:3" x14ac:dyDescent="0.25">
      <c r="A98" s="419" t="s">
        <v>930</v>
      </c>
      <c r="B98" s="419" t="s">
        <v>931</v>
      </c>
    </row>
    <row r="99" spans="1:3" x14ac:dyDescent="0.25">
      <c r="A99" s="419" t="s">
        <v>106</v>
      </c>
      <c r="B99" s="419" t="s">
        <v>107</v>
      </c>
    </row>
    <row r="100" spans="1:3" x14ac:dyDescent="0.25">
      <c r="A100" s="419" t="s">
        <v>108</v>
      </c>
      <c r="B100" s="419" t="s">
        <v>109</v>
      </c>
    </row>
    <row r="101" spans="1:3" x14ac:dyDescent="0.25">
      <c r="A101" s="419" t="s">
        <v>110</v>
      </c>
      <c r="B101" s="419" t="s">
        <v>111</v>
      </c>
    </row>
    <row r="102" spans="1:3" x14ac:dyDescent="0.25">
      <c r="A102" s="419" t="s">
        <v>112</v>
      </c>
      <c r="B102" s="419" t="s">
        <v>113</v>
      </c>
    </row>
    <row r="103" spans="1:3" x14ac:dyDescent="0.25">
      <c r="A103" s="419" t="s">
        <v>340</v>
      </c>
      <c r="B103" s="419" t="s">
        <v>617</v>
      </c>
      <c r="C103" s="35"/>
    </row>
    <row r="104" spans="1:3" x14ac:dyDescent="0.25">
      <c r="A104" s="419" t="s">
        <v>114</v>
      </c>
      <c r="B104" s="419" t="s">
        <v>115</v>
      </c>
    </row>
    <row r="105" spans="1:3" x14ac:dyDescent="0.25">
      <c r="A105" s="419" t="s">
        <v>569</v>
      </c>
      <c r="B105" s="419" t="s">
        <v>570</v>
      </c>
      <c r="C105" s="401"/>
    </row>
    <row r="106" spans="1:3" x14ac:dyDescent="0.25">
      <c r="A106" s="419" t="s">
        <v>116</v>
      </c>
      <c r="B106" s="419" t="s">
        <v>23</v>
      </c>
    </row>
    <row r="107" spans="1:3" x14ac:dyDescent="0.25">
      <c r="A107" s="419" t="s">
        <v>117</v>
      </c>
      <c r="B107" s="419" t="s">
        <v>118</v>
      </c>
    </row>
    <row r="108" spans="1:3" x14ac:dyDescent="0.25">
      <c r="A108" s="419" t="s">
        <v>472</v>
      </c>
      <c r="B108" s="419" t="s">
        <v>608</v>
      </c>
    </row>
    <row r="109" spans="1:3" x14ac:dyDescent="0.25">
      <c r="A109" s="419" t="s">
        <v>121</v>
      </c>
      <c r="B109" s="419" t="s">
        <v>122</v>
      </c>
    </row>
    <row r="110" spans="1:3" x14ac:dyDescent="0.25">
      <c r="A110" s="419" t="s">
        <v>119</v>
      </c>
      <c r="B110" s="419" t="s">
        <v>120</v>
      </c>
    </row>
    <row r="111" spans="1:3" x14ac:dyDescent="0.25">
      <c r="A111" s="419" t="s">
        <v>473</v>
      </c>
      <c r="B111" s="419" t="s">
        <v>611</v>
      </c>
    </row>
    <row r="112" spans="1:3" x14ac:dyDescent="0.25">
      <c r="A112" s="419" t="s">
        <v>239</v>
      </c>
      <c r="B112" s="419" t="s">
        <v>240</v>
      </c>
    </row>
    <row r="113" spans="1:2" x14ac:dyDescent="0.25">
      <c r="A113" s="419" t="s">
        <v>123</v>
      </c>
      <c r="B113" s="419" t="s">
        <v>124</v>
      </c>
    </row>
    <row r="114" spans="1:2" x14ac:dyDescent="0.25">
      <c r="A114" s="419" t="s">
        <v>474</v>
      </c>
      <c r="B114" s="419" t="s">
        <v>618</v>
      </c>
    </row>
    <row r="115" spans="1:2" x14ac:dyDescent="0.25">
      <c r="A115" s="419" t="s">
        <v>475</v>
      </c>
      <c r="B115" s="419" t="s">
        <v>612</v>
      </c>
    </row>
    <row r="116" spans="1:2" x14ac:dyDescent="0.25">
      <c r="A116" s="419" t="s">
        <v>125</v>
      </c>
      <c r="B116" s="419" t="s">
        <v>126</v>
      </c>
    </row>
    <row r="117" spans="1:2" x14ac:dyDescent="0.25">
      <c r="A117" s="419" t="s">
        <v>127</v>
      </c>
      <c r="B117" s="419" t="s">
        <v>128</v>
      </c>
    </row>
    <row r="118" spans="1:2" x14ac:dyDescent="0.25">
      <c r="A118" s="419" t="s">
        <v>771</v>
      </c>
      <c r="B118" s="419" t="s">
        <v>772</v>
      </c>
    </row>
    <row r="119" spans="1:2" x14ac:dyDescent="0.25">
      <c r="A119" s="419" t="s">
        <v>476</v>
      </c>
      <c r="B119" s="419" t="s">
        <v>613</v>
      </c>
    </row>
    <row r="120" spans="1:2" x14ac:dyDescent="0.25">
      <c r="A120" s="419" t="s">
        <v>477</v>
      </c>
      <c r="B120" s="419" t="s">
        <v>609</v>
      </c>
    </row>
    <row r="121" spans="1:2" x14ac:dyDescent="0.25">
      <c r="A121" s="419" t="s">
        <v>478</v>
      </c>
      <c r="B121" s="419" t="s">
        <v>614</v>
      </c>
    </row>
    <row r="122" spans="1:2" x14ac:dyDescent="0.25">
      <c r="A122" s="419" t="s">
        <v>479</v>
      </c>
      <c r="B122" s="419" t="s">
        <v>610</v>
      </c>
    </row>
    <row r="123" spans="1:2" x14ac:dyDescent="0.25">
      <c r="A123" s="419" t="s">
        <v>129</v>
      </c>
      <c r="B123" s="419" t="s">
        <v>130</v>
      </c>
    </row>
    <row r="124" spans="1:2" x14ac:dyDescent="0.25">
      <c r="A124" s="419" t="s">
        <v>480</v>
      </c>
      <c r="B124" s="419" t="s">
        <v>547</v>
      </c>
    </row>
    <row r="125" spans="1:2" x14ac:dyDescent="0.25">
      <c r="A125" s="419" t="s">
        <v>481</v>
      </c>
      <c r="B125" s="419" t="s">
        <v>615</v>
      </c>
    </row>
    <row r="126" spans="1:2" x14ac:dyDescent="0.25">
      <c r="A126" s="419" t="s">
        <v>131</v>
      </c>
      <c r="B126" s="419" t="s">
        <v>132</v>
      </c>
    </row>
    <row r="128" spans="1:2" ht="15.75" x14ac:dyDescent="0.25">
      <c r="A128" s="23" t="s">
        <v>18</v>
      </c>
      <c r="B128" s="21"/>
    </row>
    <row r="129" spans="1:2" ht="78.75" x14ac:dyDescent="0.25">
      <c r="A129" s="25" t="s">
        <v>159</v>
      </c>
      <c r="B129" s="25" t="s">
        <v>134</v>
      </c>
    </row>
    <row r="130" spans="1:2" ht="31.5" x14ac:dyDescent="0.25">
      <c r="A130" s="25" t="s">
        <v>135</v>
      </c>
      <c r="B130" s="25" t="s">
        <v>136</v>
      </c>
    </row>
    <row r="131" spans="1:2" ht="78.75" x14ac:dyDescent="0.25">
      <c r="A131" s="25" t="s">
        <v>137</v>
      </c>
      <c r="B131" s="26" t="s">
        <v>138</v>
      </c>
    </row>
    <row r="132" spans="1:2" ht="58.5" customHeight="1" x14ac:dyDescent="0.25">
      <c r="A132" s="25" t="s">
        <v>552</v>
      </c>
      <c r="B132" s="26" t="s">
        <v>551</v>
      </c>
    </row>
    <row r="133" spans="1:2" ht="47.25" x14ac:dyDescent="0.25">
      <c r="A133" s="25" t="s">
        <v>139</v>
      </c>
      <c r="B133" s="26" t="s">
        <v>140</v>
      </c>
    </row>
    <row r="134" spans="1:2" ht="94.5" x14ac:dyDescent="0.25">
      <c r="A134" s="25" t="s">
        <v>141</v>
      </c>
      <c r="B134" s="25" t="s">
        <v>549</v>
      </c>
    </row>
    <row r="135" spans="1:2" ht="31.5" x14ac:dyDescent="0.25">
      <c r="A135" s="25" t="s">
        <v>142</v>
      </c>
      <c r="B135" s="25" t="s">
        <v>143</v>
      </c>
    </row>
    <row r="136" spans="1:2" ht="47.25" x14ac:dyDescent="0.25">
      <c r="A136" s="25" t="s">
        <v>144</v>
      </c>
      <c r="B136" s="25" t="s">
        <v>296</v>
      </c>
    </row>
    <row r="137" spans="1:2" ht="157.5" x14ac:dyDescent="0.25">
      <c r="A137" s="25" t="s">
        <v>160</v>
      </c>
      <c r="B137" s="25" t="s">
        <v>1092</v>
      </c>
    </row>
    <row r="138" spans="1:2" ht="47.25" x14ac:dyDescent="0.25">
      <c r="A138" s="25" t="s">
        <v>145</v>
      </c>
      <c r="B138" s="25" t="s">
        <v>146</v>
      </c>
    </row>
    <row r="139" spans="1:2" ht="47.25" x14ac:dyDescent="0.25">
      <c r="A139" s="25" t="s">
        <v>147</v>
      </c>
      <c r="B139" s="25" t="s">
        <v>148</v>
      </c>
    </row>
    <row r="140" spans="1:2" ht="47.25" x14ac:dyDescent="0.25">
      <c r="A140" s="25" t="s">
        <v>149</v>
      </c>
      <c r="B140" s="25" t="s">
        <v>548</v>
      </c>
    </row>
    <row r="141" spans="1:2" ht="15.75" x14ac:dyDescent="0.25">
      <c r="A141" s="25" t="s">
        <v>150</v>
      </c>
      <c r="B141" s="25" t="s">
        <v>151</v>
      </c>
    </row>
    <row r="142" spans="1:2" ht="47.25" x14ac:dyDescent="0.25">
      <c r="A142" s="26" t="s">
        <v>152</v>
      </c>
      <c r="B142" s="26" t="s">
        <v>550</v>
      </c>
    </row>
    <row r="143" spans="1:2" ht="63" x14ac:dyDescent="0.25">
      <c r="A143" s="25" t="s">
        <v>553</v>
      </c>
      <c r="B143" s="25" t="s">
        <v>557</v>
      </c>
    </row>
    <row r="144" spans="1:2" ht="127.5" customHeight="1" x14ac:dyDescent="0.25">
      <c r="A144" s="25" t="s">
        <v>554</v>
      </c>
      <c r="B144" s="25" t="s">
        <v>1035</v>
      </c>
    </row>
    <row r="145" spans="1:2" ht="47.25" x14ac:dyDescent="0.25">
      <c r="A145" s="26" t="s">
        <v>8</v>
      </c>
      <c r="B145" s="26" t="s">
        <v>556</v>
      </c>
    </row>
    <row r="146" spans="1:2" ht="63" x14ac:dyDescent="0.25">
      <c r="A146" s="25" t="s">
        <v>153</v>
      </c>
      <c r="B146" s="25" t="s">
        <v>245</v>
      </c>
    </row>
    <row r="147" spans="1:2" ht="47.25" x14ac:dyDescent="0.25">
      <c r="A147" s="25" t="s">
        <v>154</v>
      </c>
      <c r="B147" s="25" t="s">
        <v>155</v>
      </c>
    </row>
    <row r="148" spans="1:2" ht="47.25" x14ac:dyDescent="0.25">
      <c r="A148" s="25" t="s">
        <v>156</v>
      </c>
      <c r="B148" s="25" t="s">
        <v>555</v>
      </c>
    </row>
    <row r="149" spans="1:2" ht="31.5" x14ac:dyDescent="0.25">
      <c r="A149" s="25" t="s">
        <v>157</v>
      </c>
      <c r="B149" s="25" t="s">
        <v>158</v>
      </c>
    </row>
    <row r="150" spans="1:2" ht="108" customHeight="1" x14ac:dyDescent="0.25">
      <c r="A150" s="25" t="s">
        <v>248</v>
      </c>
      <c r="B150" s="25" t="s">
        <v>1093</v>
      </c>
    </row>
  </sheetData>
  <pageMargins left="0.59055118110236227" right="0.59055118110236227" top="0.59055118110236227" bottom="0.59055118110236227" header="0.31496062992125984" footer="0.31496062992125984"/>
  <pageSetup paperSize="9" fitToHeight="0" orientation="portrait" horizontalDpi="300" verticalDpi="300" r:id="rId1"/>
  <headerFooter>
    <oddFooter>&amp;L&amp;"Times,Regular"&amp;9&amp;F&amp;R&amp;"Times,Regular"&amp;9&amp;P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6"/>
  <sheetViews>
    <sheetView zoomScale="70" zoomScaleNormal="70" workbookViewId="0">
      <pane ySplit="1" topLeftCell="A2" activePane="bottomLeft" state="frozen"/>
      <selection pane="bottomLeft" activeCell="C18" sqref="C18"/>
    </sheetView>
  </sheetViews>
  <sheetFormatPr defaultRowHeight="15" x14ac:dyDescent="0.25"/>
  <cols>
    <col min="1" max="1" width="26.85546875" style="629" customWidth="1"/>
    <col min="2" max="2" width="45.7109375" style="626" customWidth="1"/>
    <col min="3" max="3" width="45.5703125" style="627" customWidth="1"/>
    <col min="4" max="4" width="131.42578125" style="628" customWidth="1"/>
    <col min="5" max="5" width="131.42578125" style="627" customWidth="1"/>
    <col min="6" max="6" width="109.7109375" style="630" customWidth="1"/>
    <col min="7" max="16384" width="9.140625" style="630"/>
  </cols>
  <sheetData>
    <row r="1" spans="1:5" s="635" customFormat="1" x14ac:dyDescent="0.25">
      <c r="A1" s="642" t="s">
        <v>942</v>
      </c>
      <c r="B1" s="632" t="s">
        <v>943</v>
      </c>
      <c r="C1" s="641" t="s">
        <v>944</v>
      </c>
      <c r="D1" s="634" t="s">
        <v>943</v>
      </c>
      <c r="E1" s="641" t="s">
        <v>944</v>
      </c>
    </row>
    <row r="2" spans="1:5" s="635" customFormat="1" ht="128.25" customHeight="1" x14ac:dyDescent="0.25">
      <c r="A2" s="631" t="s">
        <v>1043</v>
      </c>
      <c r="B2" s="632" t="s">
        <v>1046</v>
      </c>
      <c r="C2" s="641" t="s">
        <v>1047</v>
      </c>
      <c r="D2" s="634" t="s">
        <v>1044</v>
      </c>
      <c r="E2" s="641" t="s">
        <v>1045</v>
      </c>
    </row>
    <row r="3" spans="1:5" s="635" customFormat="1" ht="90" customHeight="1" x14ac:dyDescent="0.25">
      <c r="A3" s="642"/>
      <c r="B3" s="632"/>
      <c r="C3" s="641"/>
      <c r="D3" s="634"/>
      <c r="E3" s="641"/>
    </row>
    <row r="4" spans="1:5" s="635" customFormat="1" ht="22.5" customHeight="1" x14ac:dyDescent="0.25">
      <c r="A4" s="671"/>
      <c r="B4" s="671"/>
      <c r="C4" s="672"/>
      <c r="D4" s="672"/>
      <c r="E4" s="672"/>
    </row>
    <row r="5" spans="1:5" s="635" customFormat="1" ht="229.5" customHeight="1" x14ac:dyDescent="0.25">
      <c r="A5" s="631" t="s">
        <v>961</v>
      </c>
      <c r="B5" s="632" t="s">
        <v>1000</v>
      </c>
      <c r="C5" s="633" t="s">
        <v>343</v>
      </c>
      <c r="D5" s="634" t="s">
        <v>1015</v>
      </c>
      <c r="E5" s="633" t="s">
        <v>1024</v>
      </c>
    </row>
    <row r="6" spans="1:5" s="640" customFormat="1" ht="234" customHeight="1" x14ac:dyDescent="0.25">
      <c r="A6" s="636" t="s">
        <v>962</v>
      </c>
      <c r="B6" s="637" t="s">
        <v>945</v>
      </c>
      <c r="C6" s="638" t="s">
        <v>1021</v>
      </c>
      <c r="D6" s="639" t="s">
        <v>1118</v>
      </c>
      <c r="E6" s="638" t="s">
        <v>511</v>
      </c>
    </row>
    <row r="7" spans="1:5" s="640" customFormat="1" ht="45" x14ac:dyDescent="0.25">
      <c r="A7" s="636" t="s">
        <v>963</v>
      </c>
      <c r="B7" s="637" t="s">
        <v>983</v>
      </c>
      <c r="C7" s="638" t="s">
        <v>885</v>
      </c>
      <c r="D7" s="639"/>
      <c r="E7" s="638"/>
    </row>
    <row r="8" spans="1:5" s="635" customFormat="1" ht="79.5" customHeight="1" x14ac:dyDescent="0.25">
      <c r="A8" s="631" t="s">
        <v>964</v>
      </c>
      <c r="B8" s="632" t="s">
        <v>946</v>
      </c>
      <c r="C8" s="641" t="s">
        <v>882</v>
      </c>
      <c r="D8" s="634"/>
      <c r="E8" s="641"/>
    </row>
    <row r="9" spans="1:5" s="635" customFormat="1" ht="79.5" customHeight="1" x14ac:dyDescent="0.25">
      <c r="A9" s="631" t="s">
        <v>984</v>
      </c>
      <c r="B9" s="632" t="s">
        <v>985</v>
      </c>
      <c r="C9" s="641" t="s">
        <v>703</v>
      </c>
      <c r="D9" s="634"/>
      <c r="E9" s="641"/>
    </row>
    <row r="10" spans="1:5" s="640" customFormat="1" ht="120" x14ac:dyDescent="0.25">
      <c r="A10" s="636" t="s">
        <v>965</v>
      </c>
      <c r="B10" s="637" t="s">
        <v>999</v>
      </c>
      <c r="C10" s="638" t="s">
        <v>339</v>
      </c>
      <c r="D10" s="639" t="s">
        <v>1016</v>
      </c>
      <c r="E10" s="638" t="s">
        <v>900</v>
      </c>
    </row>
    <row r="11" spans="1:5" s="640" customFormat="1" ht="409.5" customHeight="1" x14ac:dyDescent="0.25">
      <c r="A11" s="636" t="s">
        <v>966</v>
      </c>
      <c r="B11" s="637" t="s">
        <v>986</v>
      </c>
      <c r="C11" s="638" t="s">
        <v>886</v>
      </c>
      <c r="D11" s="639" t="s">
        <v>1081</v>
      </c>
      <c r="E11" s="638" t="s">
        <v>1082</v>
      </c>
    </row>
    <row r="12" spans="1:5" s="640" customFormat="1" ht="75" x14ac:dyDescent="0.25">
      <c r="A12" s="636" t="s">
        <v>967</v>
      </c>
      <c r="B12" s="637" t="s">
        <v>987</v>
      </c>
      <c r="C12" s="638" t="s">
        <v>948</v>
      </c>
      <c r="D12" s="639" t="s">
        <v>949</v>
      </c>
      <c r="E12" s="638" t="s">
        <v>947</v>
      </c>
    </row>
    <row r="13" spans="1:5" s="640" customFormat="1" ht="60" x14ac:dyDescent="0.25">
      <c r="A13" s="636" t="s">
        <v>968</v>
      </c>
      <c r="B13" s="637" t="s">
        <v>988</v>
      </c>
      <c r="C13" s="638" t="s">
        <v>888</v>
      </c>
      <c r="D13" s="639" t="s">
        <v>1010</v>
      </c>
      <c r="E13" s="638" t="s">
        <v>901</v>
      </c>
    </row>
    <row r="14" spans="1:5" s="640" customFormat="1" ht="180" x14ac:dyDescent="0.25">
      <c r="A14" s="636" t="s">
        <v>969</v>
      </c>
      <c r="B14" s="637" t="s">
        <v>1038</v>
      </c>
      <c r="C14" s="638" t="s">
        <v>951</v>
      </c>
      <c r="D14" s="639" t="s">
        <v>1013</v>
      </c>
      <c r="E14" s="638" t="s">
        <v>950</v>
      </c>
    </row>
    <row r="15" spans="1:5" s="640" customFormat="1" ht="45" x14ac:dyDescent="0.25">
      <c r="A15" s="636" t="s">
        <v>991</v>
      </c>
      <c r="B15" s="637" t="s">
        <v>992</v>
      </c>
      <c r="C15" s="638" t="s">
        <v>883</v>
      </c>
      <c r="D15" s="639" t="s">
        <v>1011</v>
      </c>
      <c r="E15" s="638" t="s">
        <v>889</v>
      </c>
    </row>
    <row r="16" spans="1:5" s="646" customFormat="1" ht="150" x14ac:dyDescent="0.25">
      <c r="A16" s="636" t="s">
        <v>970</v>
      </c>
      <c r="B16" s="643" t="s">
        <v>989</v>
      </c>
      <c r="C16" s="644" t="s">
        <v>706</v>
      </c>
      <c r="D16" s="645" t="s">
        <v>1014</v>
      </c>
      <c r="E16" s="644" t="s">
        <v>952</v>
      </c>
    </row>
    <row r="17" spans="1:5" s="647" customFormat="1" ht="120" x14ac:dyDescent="0.25">
      <c r="A17" s="636" t="s">
        <v>971</v>
      </c>
      <c r="B17" s="643" t="s">
        <v>998</v>
      </c>
      <c r="C17" s="644" t="s">
        <v>1120</v>
      </c>
      <c r="D17" s="645" t="s">
        <v>1121</v>
      </c>
      <c r="E17" s="644" t="s">
        <v>953</v>
      </c>
    </row>
    <row r="18" spans="1:5" s="647" customFormat="1" ht="45" x14ac:dyDescent="0.25">
      <c r="A18" s="636" t="s">
        <v>972</v>
      </c>
      <c r="B18" s="643" t="s">
        <v>990</v>
      </c>
      <c r="C18" s="644" t="s">
        <v>877</v>
      </c>
      <c r="D18" s="645" t="s">
        <v>1012</v>
      </c>
      <c r="E18" s="644" t="s">
        <v>894</v>
      </c>
    </row>
    <row r="19" spans="1:5" s="640" customFormat="1" ht="30" x14ac:dyDescent="0.25">
      <c r="A19" s="636" t="s">
        <v>973</v>
      </c>
      <c r="B19" s="643" t="s">
        <v>993</v>
      </c>
      <c r="C19" s="644" t="s">
        <v>890</v>
      </c>
      <c r="D19" s="645" t="s">
        <v>996</v>
      </c>
      <c r="E19" s="644" t="s">
        <v>891</v>
      </c>
    </row>
    <row r="20" spans="1:5" s="640" customFormat="1" ht="30" x14ac:dyDescent="0.25">
      <c r="A20" s="636" t="s">
        <v>994</v>
      </c>
      <c r="B20" s="643" t="s">
        <v>995</v>
      </c>
      <c r="C20" s="644" t="s">
        <v>878</v>
      </c>
      <c r="D20" s="645" t="s">
        <v>997</v>
      </c>
      <c r="E20" s="644" t="s">
        <v>954</v>
      </c>
    </row>
    <row r="21" spans="1:5" s="640" customFormat="1" ht="120" x14ac:dyDescent="0.25">
      <c r="A21" s="636" t="s">
        <v>974</v>
      </c>
      <c r="B21" s="643"/>
      <c r="C21" s="644"/>
      <c r="D21" s="645" t="s">
        <v>1002</v>
      </c>
      <c r="E21" s="644" t="s">
        <v>955</v>
      </c>
    </row>
    <row r="22" spans="1:5" s="640" customFormat="1" ht="75" x14ac:dyDescent="0.25">
      <c r="A22" s="636" t="s">
        <v>975</v>
      </c>
      <c r="B22" s="643"/>
      <c r="C22" s="644"/>
      <c r="D22" s="645" t="s">
        <v>1001</v>
      </c>
      <c r="E22" s="644" t="s">
        <v>956</v>
      </c>
    </row>
    <row r="23" spans="1:5" s="647" customFormat="1" ht="29.25" x14ac:dyDescent="0.25">
      <c r="A23" s="636" t="s">
        <v>976</v>
      </c>
      <c r="B23" s="643"/>
      <c r="C23" s="644"/>
      <c r="D23" s="645" t="s">
        <v>1007</v>
      </c>
      <c r="E23" s="644" t="s">
        <v>895</v>
      </c>
    </row>
    <row r="24" spans="1:5" s="657" customFormat="1" ht="60" x14ac:dyDescent="0.25">
      <c r="A24" s="636" t="s">
        <v>1003</v>
      </c>
      <c r="B24" s="650" t="s">
        <v>1004</v>
      </c>
      <c r="C24" s="651" t="s">
        <v>879</v>
      </c>
      <c r="D24" s="645" t="s">
        <v>1039</v>
      </c>
      <c r="E24" s="644" t="s">
        <v>1040</v>
      </c>
    </row>
    <row r="25" spans="1:5" s="635" customFormat="1" ht="45" x14ac:dyDescent="0.25">
      <c r="A25" s="636" t="s">
        <v>977</v>
      </c>
      <c r="B25" s="650" t="s">
        <v>203</v>
      </c>
      <c r="C25" s="651" t="s">
        <v>881</v>
      </c>
      <c r="D25" s="645" t="s">
        <v>203</v>
      </c>
      <c r="E25" s="644" t="s">
        <v>1005</v>
      </c>
    </row>
    <row r="26" spans="1:5" s="640" customFormat="1" ht="47.25" customHeight="1" x14ac:dyDescent="0.25">
      <c r="A26" s="636" t="s">
        <v>978</v>
      </c>
      <c r="B26" s="643" t="s">
        <v>1067</v>
      </c>
      <c r="C26" s="644" t="s">
        <v>896</v>
      </c>
      <c r="D26" s="645" t="s">
        <v>1069</v>
      </c>
      <c r="E26" s="644" t="s">
        <v>1068</v>
      </c>
    </row>
    <row r="27" spans="1:5" s="640" customFormat="1" ht="60" x14ac:dyDescent="0.25">
      <c r="A27" s="636" t="s">
        <v>1006</v>
      </c>
      <c r="B27" s="643" t="s">
        <v>1008</v>
      </c>
      <c r="C27" s="644" t="s">
        <v>884</v>
      </c>
      <c r="D27" s="645" t="s">
        <v>1009</v>
      </c>
      <c r="E27" s="644" t="s">
        <v>898</v>
      </c>
    </row>
    <row r="28" spans="1:5" s="640" customFormat="1" ht="22.5" customHeight="1" x14ac:dyDescent="0.25">
      <c r="A28" s="739"/>
      <c r="B28" s="739"/>
      <c r="C28" s="739"/>
      <c r="D28" s="739"/>
      <c r="E28" s="740"/>
    </row>
    <row r="29" spans="1:5" s="640" customFormat="1" ht="409.5" customHeight="1" x14ac:dyDescent="0.25">
      <c r="A29" s="648" t="s">
        <v>979</v>
      </c>
      <c r="B29" s="643"/>
      <c r="C29" s="644"/>
      <c r="D29" s="645" t="s">
        <v>958</v>
      </c>
      <c r="E29" s="644" t="s">
        <v>957</v>
      </c>
    </row>
    <row r="30" spans="1:5" s="640" customFormat="1" ht="270" x14ac:dyDescent="0.25">
      <c r="A30" s="648" t="s">
        <v>980</v>
      </c>
      <c r="B30" s="643"/>
      <c r="C30" s="644"/>
      <c r="D30" s="645" t="s">
        <v>1066</v>
      </c>
      <c r="E30" s="644" t="s">
        <v>910</v>
      </c>
    </row>
    <row r="31" spans="1:5" s="640" customFormat="1" ht="135" x14ac:dyDescent="0.25">
      <c r="A31" s="648" t="s">
        <v>981</v>
      </c>
      <c r="B31" s="643"/>
      <c r="C31" s="644"/>
      <c r="D31" s="645" t="s">
        <v>1065</v>
      </c>
      <c r="E31" s="644" t="s">
        <v>916</v>
      </c>
    </row>
    <row r="32" spans="1:5" s="640" customFormat="1" ht="90" x14ac:dyDescent="0.25">
      <c r="A32" s="648" t="s">
        <v>982</v>
      </c>
      <c r="B32" s="643"/>
      <c r="C32" s="644"/>
      <c r="D32" s="645" t="s">
        <v>960</v>
      </c>
      <c r="E32" s="644" t="s">
        <v>926</v>
      </c>
    </row>
    <row r="33" spans="1:5" s="640" customFormat="1" x14ac:dyDescent="0.25">
      <c r="A33" s="648"/>
      <c r="B33" s="643"/>
      <c r="C33" s="644"/>
      <c r="D33" s="645"/>
      <c r="E33" s="644"/>
    </row>
    <row r="34" spans="1:5" s="640" customFormat="1" x14ac:dyDescent="0.25">
      <c r="A34" s="648"/>
      <c r="B34" s="643"/>
      <c r="C34" s="644"/>
      <c r="D34" s="645"/>
      <c r="E34" s="644"/>
    </row>
    <row r="35" spans="1:5" s="640" customFormat="1" x14ac:dyDescent="0.25">
      <c r="A35" s="648"/>
      <c r="B35" s="643"/>
      <c r="C35" s="644"/>
      <c r="D35" s="645"/>
      <c r="E35" s="644"/>
    </row>
    <row r="36" spans="1:5" s="640" customFormat="1" x14ac:dyDescent="0.25">
      <c r="A36" s="648"/>
      <c r="B36" s="643"/>
      <c r="C36" s="644"/>
      <c r="D36" s="645"/>
      <c r="E36" s="644"/>
    </row>
    <row r="37" spans="1:5" s="640" customFormat="1" x14ac:dyDescent="0.25">
      <c r="A37" s="648"/>
      <c r="B37" s="643"/>
      <c r="C37" s="644"/>
      <c r="D37" s="645"/>
      <c r="E37" s="644"/>
    </row>
    <row r="38" spans="1:5" s="640" customFormat="1" x14ac:dyDescent="0.25">
      <c r="A38" s="648"/>
      <c r="B38" s="643"/>
      <c r="C38" s="644"/>
      <c r="D38" s="645"/>
      <c r="E38" s="644"/>
    </row>
    <row r="39" spans="1:5" s="640" customFormat="1" x14ac:dyDescent="0.25">
      <c r="A39" s="648"/>
      <c r="B39" s="643"/>
      <c r="C39" s="644"/>
      <c r="D39" s="645"/>
      <c r="E39" s="644"/>
    </row>
    <row r="40" spans="1:5" s="635" customFormat="1" x14ac:dyDescent="0.25">
      <c r="A40" s="649"/>
      <c r="B40" s="650"/>
      <c r="C40" s="651"/>
      <c r="D40" s="652"/>
      <c r="E40" s="651"/>
    </row>
    <row r="41" spans="1:5" x14ac:dyDescent="0.25">
      <c r="A41" s="653"/>
      <c r="B41" s="654"/>
      <c r="C41" s="655"/>
      <c r="D41" s="656"/>
      <c r="E41" s="655"/>
    </row>
    <row r="42" spans="1:5" x14ac:dyDescent="0.25">
      <c r="A42" s="653"/>
      <c r="B42" s="654"/>
      <c r="C42" s="655"/>
      <c r="D42" s="656"/>
      <c r="E42" s="655"/>
    </row>
    <row r="43" spans="1:5" x14ac:dyDescent="0.25">
      <c r="A43" s="653"/>
      <c r="B43" s="654"/>
      <c r="C43" s="655"/>
      <c r="D43" s="656"/>
      <c r="E43" s="655"/>
    </row>
    <row r="44" spans="1:5" x14ac:dyDescent="0.25">
      <c r="A44" s="653"/>
      <c r="B44" s="654"/>
      <c r="C44" s="655"/>
      <c r="D44" s="656"/>
      <c r="E44" s="655"/>
    </row>
    <row r="45" spans="1:5" x14ac:dyDescent="0.25">
      <c r="A45" s="653"/>
      <c r="B45" s="654"/>
      <c r="C45" s="655"/>
      <c r="D45" s="656"/>
      <c r="E45" s="655"/>
    </row>
    <row r="586" spans="1:5" s="635" customFormat="1" x14ac:dyDescent="0.25">
      <c r="A586" s="642"/>
      <c r="B586" s="632"/>
      <c r="C586" s="641"/>
      <c r="D586" s="634"/>
      <c r="E586" s="641"/>
    </row>
  </sheetData>
  <mergeCells count="1">
    <mergeCell ref="A28:E2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499984740745262"/>
  </sheetPr>
  <dimension ref="A1:B313"/>
  <sheetViews>
    <sheetView showGridLines="0" zoomScale="85" zoomScaleNormal="85" zoomScaleSheetLayoutView="85" workbookViewId="0">
      <selection activeCell="B9" sqref="B9"/>
    </sheetView>
  </sheetViews>
  <sheetFormatPr defaultColWidth="8.7109375" defaultRowHeight="15" x14ac:dyDescent="0.25"/>
  <cols>
    <col min="1" max="1" width="139.5703125" style="6" customWidth="1"/>
    <col min="2" max="2" width="80.140625" style="365" customWidth="1"/>
    <col min="3" max="16384" width="8.7109375" style="19"/>
  </cols>
  <sheetData>
    <row r="1" spans="1:2" s="6" customFormat="1" ht="51.6" customHeight="1" x14ac:dyDescent="0.25">
      <c r="A1" s="84" t="s">
        <v>256</v>
      </c>
      <c r="B1" s="390"/>
    </row>
    <row r="2" spans="1:2" s="6" customFormat="1" ht="63" customHeight="1" x14ac:dyDescent="0.25">
      <c r="A2" s="137" t="s">
        <v>1115</v>
      </c>
      <c r="B2" s="390"/>
    </row>
    <row r="3" spans="1:2" ht="6" customHeight="1" x14ac:dyDescent="0.25"/>
    <row r="4" spans="1:2" ht="15.75" x14ac:dyDescent="0.25">
      <c r="A4" s="87" t="s">
        <v>181</v>
      </c>
    </row>
    <row r="5" spans="1:2" s="88" customFormat="1" ht="96.75" customHeight="1" x14ac:dyDescent="0.25">
      <c r="A5" s="86" t="s">
        <v>521</v>
      </c>
      <c r="B5" s="365"/>
    </row>
    <row r="6" spans="1:2" ht="10.15" customHeight="1" x14ac:dyDescent="0.25">
      <c r="A6" s="86"/>
    </row>
    <row r="7" spans="1:2" ht="94.5" x14ac:dyDescent="0.25">
      <c r="A7" s="86" t="s">
        <v>643</v>
      </c>
    </row>
    <row r="8" spans="1:2" ht="8.25" customHeight="1" x14ac:dyDescent="0.25">
      <c r="A8" s="86"/>
    </row>
    <row r="9" spans="1:2" ht="82.5" customHeight="1" x14ac:dyDescent="0.25">
      <c r="A9" s="86" t="s">
        <v>493</v>
      </c>
    </row>
    <row r="10" spans="1:2" ht="15.75" x14ac:dyDescent="0.25">
      <c r="A10" s="86"/>
    </row>
    <row r="11" spans="1:2" ht="21" customHeight="1" x14ac:dyDescent="0.25">
      <c r="A11" s="87" t="s">
        <v>230</v>
      </c>
    </row>
    <row r="12" spans="1:2" s="88" customFormat="1" ht="31.5" x14ac:dyDescent="0.25">
      <c r="A12" s="86" t="s">
        <v>300</v>
      </c>
      <c r="B12" s="365"/>
    </row>
    <row r="13" spans="1:2" s="88" customFormat="1" ht="15.75" x14ac:dyDescent="0.25">
      <c r="A13" s="86"/>
      <c r="B13" s="365"/>
    </row>
    <row r="14" spans="1:2" s="88" customFormat="1" ht="18.75" customHeight="1" x14ac:dyDescent="0.25">
      <c r="A14" s="87" t="s">
        <v>231</v>
      </c>
      <c r="B14" s="365"/>
    </row>
    <row r="15" spans="1:2" s="88" customFormat="1" ht="15.75" x14ac:dyDescent="0.25">
      <c r="A15" s="86" t="s">
        <v>838</v>
      </c>
      <c r="B15" s="365"/>
    </row>
    <row r="16" spans="1:2" s="88" customFormat="1" ht="18" customHeight="1" x14ac:dyDescent="0.25">
      <c r="A16" s="563" t="s">
        <v>839</v>
      </c>
      <c r="B16" s="365"/>
    </row>
    <row r="17" spans="1:2" s="88" customFormat="1" ht="15.75" x14ac:dyDescent="0.25">
      <c r="A17" s="86"/>
      <c r="B17" s="365"/>
    </row>
    <row r="18" spans="1:2" s="88" customFormat="1" ht="20.25" customHeight="1" x14ac:dyDescent="0.25">
      <c r="A18" s="87" t="s">
        <v>232</v>
      </c>
      <c r="B18" s="365"/>
    </row>
    <row r="19" spans="1:2" s="88" customFormat="1" ht="140.25" customHeight="1" x14ac:dyDescent="0.25">
      <c r="A19" s="20" t="s">
        <v>1041</v>
      </c>
      <c r="B19" s="365"/>
    </row>
    <row r="20" spans="1:2" s="88" customFormat="1" ht="15.75" x14ac:dyDescent="0.25">
      <c r="A20" s="86"/>
      <c r="B20" s="365"/>
    </row>
    <row r="21" spans="1:2" s="88" customFormat="1" ht="172.5" customHeight="1" x14ac:dyDescent="0.25">
      <c r="A21" s="86" t="s">
        <v>1107</v>
      </c>
      <c r="B21" s="365"/>
    </row>
    <row r="22" spans="1:2" ht="12.6" customHeight="1" x14ac:dyDescent="0.25">
      <c r="A22" s="86"/>
    </row>
    <row r="23" spans="1:2" ht="21.75" customHeight="1" x14ac:dyDescent="0.25">
      <c r="A23" s="87" t="s">
        <v>233</v>
      </c>
    </row>
    <row r="24" spans="1:2" ht="63" x14ac:dyDescent="0.25">
      <c r="A24" s="86" t="s">
        <v>563</v>
      </c>
    </row>
    <row r="25" spans="1:2" ht="20.25" customHeight="1" x14ac:dyDescent="0.25">
      <c r="A25" s="86"/>
    </row>
    <row r="26" spans="1:2" ht="15.75" x14ac:dyDescent="0.25">
      <c r="A26" s="87" t="s">
        <v>162</v>
      </c>
    </row>
    <row r="27" spans="1:2" ht="78.75" x14ac:dyDescent="0.25">
      <c r="A27" s="86" t="s">
        <v>1063</v>
      </c>
    </row>
    <row r="28" spans="1:2" ht="12.75" customHeight="1" x14ac:dyDescent="0.25">
      <c r="A28" s="86"/>
    </row>
    <row r="29" spans="1:2" ht="26.25" customHeight="1" x14ac:dyDescent="0.25">
      <c r="A29" s="87" t="s">
        <v>234</v>
      </c>
    </row>
    <row r="30" spans="1:2" ht="47.25" x14ac:dyDescent="0.25">
      <c r="A30" s="86" t="s">
        <v>494</v>
      </c>
    </row>
    <row r="31" spans="1:2" ht="12.75" customHeight="1" x14ac:dyDescent="0.25">
      <c r="A31" s="86" t="s">
        <v>208</v>
      </c>
    </row>
    <row r="32" spans="1:2" ht="94.5" x14ac:dyDescent="0.25">
      <c r="A32" s="20" t="s">
        <v>495</v>
      </c>
    </row>
    <row r="33" spans="1:2" ht="15.75" x14ac:dyDescent="0.25">
      <c r="A33" s="20"/>
    </row>
    <row r="34" spans="1:2" s="89" customFormat="1" ht="94.5" x14ac:dyDescent="0.25">
      <c r="A34" s="20" t="s">
        <v>1108</v>
      </c>
      <c r="B34" s="371"/>
    </row>
    <row r="35" spans="1:2" s="89" customFormat="1" ht="15.75" x14ac:dyDescent="0.25">
      <c r="A35" s="86"/>
      <c r="B35" s="371"/>
    </row>
    <row r="36" spans="1:2" s="89" customFormat="1" ht="37.5" customHeight="1" x14ac:dyDescent="0.25">
      <c r="A36" s="86" t="s">
        <v>496</v>
      </c>
      <c r="B36" s="371"/>
    </row>
    <row r="37" spans="1:2" ht="9" customHeight="1" x14ac:dyDescent="0.25">
      <c r="A37" s="86"/>
    </row>
    <row r="38" spans="1:2" ht="63" x14ac:dyDescent="0.25">
      <c r="A38" s="20" t="s">
        <v>507</v>
      </c>
    </row>
    <row r="39" spans="1:2" ht="9.75" customHeight="1" x14ac:dyDescent="0.25">
      <c r="A39" s="20"/>
    </row>
    <row r="40" spans="1:2" s="89" customFormat="1" ht="15.75" x14ac:dyDescent="0.25">
      <c r="A40" s="20" t="s">
        <v>630</v>
      </c>
      <c r="B40" s="371"/>
    </row>
    <row r="41" spans="1:2" s="89" customFormat="1" ht="12.75" customHeight="1" x14ac:dyDescent="0.25">
      <c r="A41" s="20"/>
      <c r="B41" s="371"/>
    </row>
    <row r="42" spans="1:2" s="89" customFormat="1" ht="15.75" x14ac:dyDescent="0.25">
      <c r="A42" s="20" t="s">
        <v>641</v>
      </c>
      <c r="B42" s="371"/>
    </row>
    <row r="43" spans="1:2" s="89" customFormat="1" ht="11.25" customHeight="1" x14ac:dyDescent="0.25">
      <c r="A43" s="20"/>
      <c r="B43" s="371"/>
    </row>
    <row r="44" spans="1:2" s="89" customFormat="1" ht="47.25" x14ac:dyDescent="0.25">
      <c r="A44" s="20" t="s">
        <v>631</v>
      </c>
      <c r="B44" s="371"/>
    </row>
    <row r="45" spans="1:2" s="89" customFormat="1" ht="15.75" x14ac:dyDescent="0.25">
      <c r="A45" s="86"/>
      <c r="B45" s="371"/>
    </row>
    <row r="46" spans="1:2" s="89" customFormat="1" ht="15.75" x14ac:dyDescent="0.25">
      <c r="A46" s="87" t="s">
        <v>235</v>
      </c>
      <c r="B46" s="371"/>
    </row>
    <row r="47" spans="1:2" s="89" customFormat="1" ht="15.75" x14ac:dyDescent="0.25">
      <c r="A47" s="86" t="s">
        <v>497</v>
      </c>
      <c r="B47" s="371"/>
    </row>
    <row r="48" spans="1:2" s="89" customFormat="1" ht="12" customHeight="1" x14ac:dyDescent="0.25">
      <c r="A48" s="86"/>
      <c r="B48" s="371"/>
    </row>
    <row r="49" spans="1:1" ht="99.75" customHeight="1" x14ac:dyDescent="0.25">
      <c r="A49" s="86" t="s">
        <v>1095</v>
      </c>
    </row>
    <row r="50" spans="1:1" ht="12" customHeight="1" x14ac:dyDescent="0.25">
      <c r="A50" s="86"/>
    </row>
    <row r="51" spans="1:1" ht="63" x14ac:dyDescent="0.25">
      <c r="A51" s="86" t="s">
        <v>1112</v>
      </c>
    </row>
    <row r="52" spans="1:1" ht="11.25" customHeight="1" x14ac:dyDescent="0.25">
      <c r="A52" s="86"/>
    </row>
    <row r="53" spans="1:1" ht="114.75" customHeight="1" x14ac:dyDescent="0.25">
      <c r="A53" s="86" t="s">
        <v>842</v>
      </c>
    </row>
    <row r="54" spans="1:1" ht="12.75" customHeight="1" x14ac:dyDescent="0.25">
      <c r="A54" s="86"/>
    </row>
    <row r="55" spans="1:1" ht="63" x14ac:dyDescent="0.25">
      <c r="A55" s="86" t="s">
        <v>498</v>
      </c>
    </row>
    <row r="56" spans="1:1" ht="10.5" customHeight="1" x14ac:dyDescent="0.25">
      <c r="A56" s="86"/>
    </row>
    <row r="57" spans="1:1" ht="31.5" x14ac:dyDescent="0.25">
      <c r="A57" s="86" t="s">
        <v>503</v>
      </c>
    </row>
    <row r="58" spans="1:1" ht="15.75" x14ac:dyDescent="0.25">
      <c r="A58" s="86"/>
    </row>
    <row r="59" spans="1:1" ht="48" customHeight="1" x14ac:dyDescent="0.25">
      <c r="A59" s="86" t="s">
        <v>845</v>
      </c>
    </row>
    <row r="60" spans="1:1" ht="13.5" customHeight="1" x14ac:dyDescent="0.25">
      <c r="A60" s="86"/>
    </row>
    <row r="61" spans="1:1" ht="47.25" x14ac:dyDescent="0.25">
      <c r="A61" s="86" t="s">
        <v>843</v>
      </c>
    </row>
    <row r="62" spans="1:1" ht="15.75" x14ac:dyDescent="0.25">
      <c r="A62" s="404"/>
    </row>
    <row r="63" spans="1:1" ht="47.25" x14ac:dyDescent="0.25">
      <c r="A63" s="673" t="s">
        <v>934</v>
      </c>
    </row>
    <row r="64" spans="1:1" ht="9.75" customHeight="1" x14ac:dyDescent="0.25">
      <c r="A64" s="86"/>
    </row>
    <row r="65" spans="1:1" ht="47.25" x14ac:dyDescent="0.25">
      <c r="A65" s="86" t="s">
        <v>932</v>
      </c>
    </row>
    <row r="66" spans="1:1" ht="15.75" x14ac:dyDescent="0.25">
      <c r="A66" s="86"/>
    </row>
    <row r="67" spans="1:1" ht="37.5" customHeight="1" x14ac:dyDescent="0.25">
      <c r="A67" s="86" t="s">
        <v>933</v>
      </c>
    </row>
    <row r="68" spans="1:1" ht="12" customHeight="1" x14ac:dyDescent="0.25">
      <c r="A68" s="86"/>
    </row>
    <row r="69" spans="1:1" ht="15.75" x14ac:dyDescent="0.25">
      <c r="A69" s="87" t="s">
        <v>236</v>
      </c>
    </row>
    <row r="70" spans="1:1" ht="15.75" x14ac:dyDescent="0.25">
      <c r="A70" s="90"/>
    </row>
    <row r="71" spans="1:1" ht="63" x14ac:dyDescent="0.25">
      <c r="A71" s="86" t="s">
        <v>1096</v>
      </c>
    </row>
    <row r="72" spans="1:1" ht="9.75" customHeight="1" x14ac:dyDescent="0.25">
      <c r="A72" s="86"/>
    </row>
    <row r="73" spans="1:1" ht="78.75" x14ac:dyDescent="0.25">
      <c r="A73" s="86" t="s">
        <v>504</v>
      </c>
    </row>
    <row r="74" spans="1:1" ht="11.25" customHeight="1" x14ac:dyDescent="0.25">
      <c r="A74" s="86"/>
    </row>
    <row r="75" spans="1:1" ht="220.5" x14ac:dyDescent="0.25">
      <c r="A75" s="86" t="s">
        <v>683</v>
      </c>
    </row>
    <row r="76" spans="1:1" ht="129" customHeight="1" x14ac:dyDescent="0.25">
      <c r="A76" s="86" t="s">
        <v>844</v>
      </c>
    </row>
    <row r="77" spans="1:1" ht="13.5" customHeight="1" x14ac:dyDescent="0.25">
      <c r="A77" s="86"/>
    </row>
    <row r="78" spans="1:1" ht="27" customHeight="1" x14ac:dyDescent="0.25">
      <c r="A78" s="87" t="s">
        <v>482</v>
      </c>
    </row>
    <row r="79" spans="1:1" ht="110.25" x14ac:dyDescent="0.25">
      <c r="A79" s="86" t="s">
        <v>1097</v>
      </c>
    </row>
    <row r="80" spans="1:1" ht="15.75" x14ac:dyDescent="0.25">
      <c r="A80" s="87"/>
    </row>
    <row r="81" spans="1:2" ht="20.25" customHeight="1" x14ac:dyDescent="0.25">
      <c r="A81" s="87" t="s">
        <v>178</v>
      </c>
    </row>
    <row r="82" spans="1:2" ht="31.5" x14ac:dyDescent="0.25">
      <c r="A82" s="86" t="s">
        <v>636</v>
      </c>
      <c r="B82" s="365" t="s">
        <v>381</v>
      </c>
    </row>
    <row r="83" spans="1:2" ht="16.5" customHeight="1" x14ac:dyDescent="0.25">
      <c r="A83" s="86"/>
    </row>
    <row r="84" spans="1:2" ht="29.25" customHeight="1" x14ac:dyDescent="0.25">
      <c r="A84" s="87" t="s">
        <v>179</v>
      </c>
    </row>
    <row r="85" spans="1:2" ht="31.5" customHeight="1" x14ac:dyDescent="0.25">
      <c r="A85" s="86" t="s">
        <v>519</v>
      </c>
    </row>
    <row r="86" spans="1:2" ht="18.75" customHeight="1" x14ac:dyDescent="0.25">
      <c r="A86" s="86"/>
    </row>
    <row r="87" spans="1:2" ht="65.25" customHeight="1" x14ac:dyDescent="0.25">
      <c r="A87" s="404" t="s">
        <v>500</v>
      </c>
    </row>
    <row r="88" spans="1:2" ht="12" customHeight="1" x14ac:dyDescent="0.25">
      <c r="A88" s="404"/>
    </row>
    <row r="89" spans="1:2" ht="63.75" customHeight="1" x14ac:dyDescent="0.25">
      <c r="A89" s="404" t="s">
        <v>505</v>
      </c>
    </row>
    <row r="90" spans="1:2" ht="10.5" customHeight="1" x14ac:dyDescent="0.25">
      <c r="A90" s="404"/>
    </row>
    <row r="91" spans="1:2" ht="31.5" x14ac:dyDescent="0.25">
      <c r="A91" s="404" t="s">
        <v>1098</v>
      </c>
    </row>
    <row r="92" spans="1:2" ht="15.75" x14ac:dyDescent="0.25">
      <c r="A92" s="86"/>
    </row>
    <row r="93" spans="1:2" ht="21" customHeight="1" x14ac:dyDescent="0.25">
      <c r="A93" s="87" t="s">
        <v>288</v>
      </c>
    </row>
    <row r="94" spans="1:2" ht="110.25" customHeight="1" x14ac:dyDescent="0.25">
      <c r="A94" s="86" t="s">
        <v>1099</v>
      </c>
    </row>
    <row r="95" spans="1:2" ht="14.25" customHeight="1" x14ac:dyDescent="0.25">
      <c r="A95" s="86"/>
    </row>
    <row r="96" spans="1:2" ht="56.25" customHeight="1" x14ac:dyDescent="0.25">
      <c r="A96" s="86" t="s">
        <v>499</v>
      </c>
    </row>
    <row r="97" spans="1:1" ht="48.75" customHeight="1" x14ac:dyDescent="0.25">
      <c r="A97" s="86" t="s">
        <v>520</v>
      </c>
    </row>
    <row r="98" spans="1:1" ht="9.75" customHeight="1" x14ac:dyDescent="0.25">
      <c r="A98" s="86"/>
    </row>
    <row r="99" spans="1:1" ht="246.75" customHeight="1" x14ac:dyDescent="0.25">
      <c r="A99" s="404" t="s">
        <v>1113</v>
      </c>
    </row>
    <row r="100" spans="1:1" ht="21.75" hidden="1" customHeight="1" x14ac:dyDescent="0.25">
      <c r="A100" s="86"/>
    </row>
    <row r="101" spans="1:1" ht="66" customHeight="1" x14ac:dyDescent="0.25">
      <c r="A101" s="404" t="s">
        <v>1100</v>
      </c>
    </row>
    <row r="102" spans="1:1" ht="9.75" customHeight="1" x14ac:dyDescent="0.25">
      <c r="A102" s="86"/>
    </row>
    <row r="103" spans="1:1" ht="21.75" customHeight="1" x14ac:dyDescent="0.25">
      <c r="A103" s="87" t="s">
        <v>237</v>
      </c>
    </row>
    <row r="104" spans="1:1" ht="95.25" customHeight="1" x14ac:dyDescent="0.25">
      <c r="A104" s="404" t="s">
        <v>1101</v>
      </c>
    </row>
    <row r="105" spans="1:1" ht="11.25" customHeight="1" x14ac:dyDescent="0.25">
      <c r="A105" s="404"/>
    </row>
    <row r="106" spans="1:1" ht="128.25" customHeight="1" x14ac:dyDescent="0.25">
      <c r="A106" s="404" t="s">
        <v>506</v>
      </c>
    </row>
    <row r="107" spans="1:1" ht="8.25" customHeight="1" x14ac:dyDescent="0.25">
      <c r="A107" s="86"/>
    </row>
    <row r="108" spans="1:1" ht="114.75" customHeight="1" x14ac:dyDescent="0.25">
      <c r="A108" s="86" t="s">
        <v>1102</v>
      </c>
    </row>
    <row r="109" spans="1:1" ht="11.25" customHeight="1" x14ac:dyDescent="0.25">
      <c r="A109" s="86"/>
    </row>
    <row r="110" spans="1:1" ht="96.75" customHeight="1" x14ac:dyDescent="0.25">
      <c r="A110" s="86" t="s">
        <v>1103</v>
      </c>
    </row>
    <row r="111" spans="1:1" ht="7.5" customHeight="1" x14ac:dyDescent="0.25">
      <c r="A111" s="86"/>
    </row>
    <row r="112" spans="1:1" ht="70.5" customHeight="1" x14ac:dyDescent="0.25">
      <c r="A112" s="20" t="s">
        <v>632</v>
      </c>
    </row>
    <row r="113" spans="1:2" ht="11.25" customHeight="1" x14ac:dyDescent="0.25">
      <c r="A113" s="86"/>
    </row>
    <row r="114" spans="1:2" ht="15.75" x14ac:dyDescent="0.25">
      <c r="A114" s="87" t="s">
        <v>289</v>
      </c>
    </row>
    <row r="115" spans="1:2" ht="179.25" customHeight="1" x14ac:dyDescent="0.25">
      <c r="A115" s="86" t="s">
        <v>1104</v>
      </c>
    </row>
    <row r="116" spans="1:2" ht="15.75" x14ac:dyDescent="0.25">
      <c r="A116" s="20"/>
    </row>
    <row r="117" spans="1:2" ht="60.75" customHeight="1" x14ac:dyDescent="0.25">
      <c r="A117" s="20" t="s">
        <v>501</v>
      </c>
    </row>
    <row r="118" spans="1:2" ht="15.75" x14ac:dyDescent="0.25">
      <c r="A118" s="20"/>
    </row>
    <row r="119" spans="1:2" ht="15.75" x14ac:dyDescent="0.25">
      <c r="A119" s="87" t="s">
        <v>642</v>
      </c>
    </row>
    <row r="120" spans="1:2" ht="90.75" customHeight="1" x14ac:dyDescent="0.25">
      <c r="A120" s="86" t="s">
        <v>1105</v>
      </c>
    </row>
    <row r="121" spans="1:2" ht="63" customHeight="1" x14ac:dyDescent="0.25">
      <c r="A121" s="86" t="s">
        <v>502</v>
      </c>
    </row>
    <row r="122" spans="1:2" ht="15.75" x14ac:dyDescent="0.25">
      <c r="A122" s="86"/>
    </row>
    <row r="123" spans="1:2" ht="20.25" customHeight="1" x14ac:dyDescent="0.25">
      <c r="A123" s="87" t="s">
        <v>238</v>
      </c>
    </row>
    <row r="124" spans="1:2" ht="123.75" customHeight="1" x14ac:dyDescent="0.25">
      <c r="A124" s="86" t="s">
        <v>410</v>
      </c>
      <c r="B124" s="405"/>
    </row>
    <row r="125" spans="1:2" ht="129.75" customHeight="1" x14ac:dyDescent="0.25">
      <c r="A125" s="86" t="s">
        <v>637</v>
      </c>
    </row>
    <row r="126" spans="1:2" ht="172.5" customHeight="1" x14ac:dyDescent="0.25">
      <c r="A126" s="20" t="s">
        <v>1106</v>
      </c>
    </row>
    <row r="127" spans="1:2" ht="12" customHeight="1" x14ac:dyDescent="0.25">
      <c r="A127" s="20"/>
    </row>
    <row r="128" spans="1:2" ht="21.75" customHeight="1" x14ac:dyDescent="0.25">
      <c r="A128" s="87" t="s">
        <v>180</v>
      </c>
    </row>
    <row r="129" spans="1:1" ht="63" x14ac:dyDescent="0.25">
      <c r="A129" s="86" t="s">
        <v>1114</v>
      </c>
    </row>
    <row r="130" spans="1:1" ht="15.75" x14ac:dyDescent="0.25">
      <c r="A130" s="86"/>
    </row>
    <row r="131" spans="1:1" ht="15.75" x14ac:dyDescent="0.25">
      <c r="A131" s="86"/>
    </row>
    <row r="132" spans="1:1" ht="15.75" x14ac:dyDescent="0.25">
      <c r="A132" s="86"/>
    </row>
    <row r="133" spans="1:1" ht="15.75" x14ac:dyDescent="0.25">
      <c r="A133" s="86"/>
    </row>
    <row r="134" spans="1:1" ht="15.75" x14ac:dyDescent="0.25">
      <c r="A134" s="86"/>
    </row>
    <row r="135" spans="1:1" ht="15.75" x14ac:dyDescent="0.25">
      <c r="A135" s="86"/>
    </row>
    <row r="136" spans="1:1" ht="15.75" x14ac:dyDescent="0.25">
      <c r="A136" s="86"/>
    </row>
    <row r="137" spans="1:1" ht="15.75" x14ac:dyDescent="0.25">
      <c r="A137" s="86"/>
    </row>
    <row r="138" spans="1:1" ht="15.75" x14ac:dyDescent="0.25">
      <c r="A138" s="86"/>
    </row>
    <row r="139" spans="1:1" ht="15.75" x14ac:dyDescent="0.25">
      <c r="A139" s="86"/>
    </row>
    <row r="140" spans="1:1" ht="15.75" x14ac:dyDescent="0.25">
      <c r="A140" s="86"/>
    </row>
    <row r="141" spans="1:1" ht="15.75" x14ac:dyDescent="0.25">
      <c r="A141" s="86"/>
    </row>
    <row r="142" spans="1:1" ht="15.75" x14ac:dyDescent="0.25">
      <c r="A142" s="86"/>
    </row>
    <row r="143" spans="1:1" ht="15.75" x14ac:dyDescent="0.25">
      <c r="A143" s="86"/>
    </row>
    <row r="144" spans="1:1" ht="15.75" x14ac:dyDescent="0.25">
      <c r="A144" s="86"/>
    </row>
    <row r="145" spans="1:1" ht="15.75" x14ac:dyDescent="0.25">
      <c r="A145" s="86"/>
    </row>
    <row r="146" spans="1:1" ht="15.75" x14ac:dyDescent="0.25">
      <c r="A146" s="86"/>
    </row>
    <row r="147" spans="1:1" ht="15.75" x14ac:dyDescent="0.25">
      <c r="A147" s="86"/>
    </row>
    <row r="148" spans="1:1" ht="15.75" x14ac:dyDescent="0.25">
      <c r="A148" s="86"/>
    </row>
    <row r="149" spans="1:1" ht="15.75" x14ac:dyDescent="0.25">
      <c r="A149" s="86"/>
    </row>
    <row r="150" spans="1:1" ht="15.75" x14ac:dyDescent="0.25">
      <c r="A150" s="86"/>
    </row>
    <row r="151" spans="1:1" ht="15.75" x14ac:dyDescent="0.25">
      <c r="A151" s="86"/>
    </row>
    <row r="152" spans="1:1" ht="15.75" x14ac:dyDescent="0.25">
      <c r="A152" s="86"/>
    </row>
    <row r="153" spans="1:1" ht="15.75" x14ac:dyDescent="0.25">
      <c r="A153" s="86"/>
    </row>
    <row r="154" spans="1:1" ht="15.75" x14ac:dyDescent="0.25">
      <c r="A154" s="86"/>
    </row>
    <row r="155" spans="1:1" ht="15.75" x14ac:dyDescent="0.25">
      <c r="A155" s="86"/>
    </row>
    <row r="156" spans="1:1" ht="15.75" x14ac:dyDescent="0.25">
      <c r="A156" s="86"/>
    </row>
    <row r="157" spans="1:1" ht="15.75" x14ac:dyDescent="0.25">
      <c r="A157" s="86"/>
    </row>
    <row r="158" spans="1:1" ht="15.75" x14ac:dyDescent="0.25">
      <c r="A158" s="86"/>
    </row>
    <row r="159" spans="1:1" ht="15.75" x14ac:dyDescent="0.25">
      <c r="A159" s="86"/>
    </row>
    <row r="160" spans="1:1" ht="15.75" x14ac:dyDescent="0.25">
      <c r="A160" s="86"/>
    </row>
    <row r="161" spans="1:1" ht="15.75" x14ac:dyDescent="0.25">
      <c r="A161" s="86"/>
    </row>
    <row r="162" spans="1:1" ht="15.75" x14ac:dyDescent="0.25">
      <c r="A162" s="86"/>
    </row>
    <row r="163" spans="1:1" ht="15.75" x14ac:dyDescent="0.25">
      <c r="A163" s="86"/>
    </row>
    <row r="164" spans="1:1" ht="15.75" x14ac:dyDescent="0.25">
      <c r="A164" s="86"/>
    </row>
    <row r="165" spans="1:1" ht="15.75" x14ac:dyDescent="0.25">
      <c r="A165" s="86"/>
    </row>
    <row r="166" spans="1:1" ht="15.75" x14ac:dyDescent="0.25">
      <c r="A166" s="86"/>
    </row>
    <row r="167" spans="1:1" ht="15.75" x14ac:dyDescent="0.25">
      <c r="A167" s="86"/>
    </row>
    <row r="168" spans="1:1" ht="15.75" x14ac:dyDescent="0.25">
      <c r="A168" s="86"/>
    </row>
    <row r="169" spans="1:1" ht="15.75" x14ac:dyDescent="0.25">
      <c r="A169" s="86"/>
    </row>
    <row r="170" spans="1:1" ht="15.75" x14ac:dyDescent="0.25">
      <c r="A170" s="86"/>
    </row>
    <row r="171" spans="1:1" ht="15.75" x14ac:dyDescent="0.25">
      <c r="A171" s="86"/>
    </row>
    <row r="172" spans="1:1" ht="15.75" x14ac:dyDescent="0.25">
      <c r="A172" s="86"/>
    </row>
    <row r="173" spans="1:1" ht="15.75" x14ac:dyDescent="0.25">
      <c r="A173" s="86"/>
    </row>
    <row r="174" spans="1:1" ht="15.75" x14ac:dyDescent="0.25">
      <c r="A174" s="86"/>
    </row>
    <row r="175" spans="1:1" ht="15.75" x14ac:dyDescent="0.25">
      <c r="A175" s="86"/>
    </row>
    <row r="176" spans="1:1" ht="15.75" x14ac:dyDescent="0.25">
      <c r="A176" s="86"/>
    </row>
    <row r="177" spans="1:1" ht="15.75" x14ac:dyDescent="0.25">
      <c r="A177" s="86"/>
    </row>
    <row r="178" spans="1:1" ht="15.75" x14ac:dyDescent="0.25">
      <c r="A178" s="86"/>
    </row>
    <row r="179" spans="1:1" ht="15.75" x14ac:dyDescent="0.25">
      <c r="A179" s="86"/>
    </row>
    <row r="180" spans="1:1" ht="15.75" x14ac:dyDescent="0.25">
      <c r="A180" s="86"/>
    </row>
    <row r="181" spans="1:1" ht="15.75" x14ac:dyDescent="0.25">
      <c r="A181" s="86"/>
    </row>
    <row r="182" spans="1:1" ht="15.75" x14ac:dyDescent="0.25">
      <c r="A182" s="86"/>
    </row>
    <row r="183" spans="1:1" ht="15.75" x14ac:dyDescent="0.25">
      <c r="A183" s="86"/>
    </row>
    <row r="184" spans="1:1" ht="15.75" x14ac:dyDescent="0.25">
      <c r="A184" s="86"/>
    </row>
    <row r="185" spans="1:1" ht="15.75" x14ac:dyDescent="0.25">
      <c r="A185" s="86"/>
    </row>
    <row r="186" spans="1:1" ht="15.75" x14ac:dyDescent="0.25">
      <c r="A186" s="86"/>
    </row>
    <row r="187" spans="1:1" ht="15.75" x14ac:dyDescent="0.25">
      <c r="A187" s="86"/>
    </row>
    <row r="188" spans="1:1" ht="15.75" x14ac:dyDescent="0.25">
      <c r="A188" s="86"/>
    </row>
    <row r="189" spans="1:1" ht="15.75" x14ac:dyDescent="0.25">
      <c r="A189" s="86"/>
    </row>
    <row r="190" spans="1:1" ht="15.75" x14ac:dyDescent="0.25">
      <c r="A190" s="86"/>
    </row>
    <row r="191" spans="1:1" ht="15.75" x14ac:dyDescent="0.25">
      <c r="A191" s="86"/>
    </row>
    <row r="192" spans="1:1" ht="15.75" x14ac:dyDescent="0.25">
      <c r="A192" s="86"/>
    </row>
    <row r="193" spans="1:1" ht="15.75" x14ac:dyDescent="0.25">
      <c r="A193" s="86"/>
    </row>
    <row r="194" spans="1:1" ht="15.75" x14ac:dyDescent="0.25">
      <c r="A194" s="86"/>
    </row>
    <row r="195" spans="1:1" ht="15.75" x14ac:dyDescent="0.25">
      <c r="A195" s="86"/>
    </row>
    <row r="196" spans="1:1" ht="15.75" x14ac:dyDescent="0.25">
      <c r="A196" s="86"/>
    </row>
    <row r="197" spans="1:1" ht="15.75" x14ac:dyDescent="0.25">
      <c r="A197" s="86"/>
    </row>
    <row r="198" spans="1:1" ht="15.75" x14ac:dyDescent="0.25">
      <c r="A198" s="86"/>
    </row>
    <row r="199" spans="1:1" ht="15.75" x14ac:dyDescent="0.25">
      <c r="A199" s="86"/>
    </row>
    <row r="200" spans="1:1" ht="15.75" x14ac:dyDescent="0.25">
      <c r="A200" s="86"/>
    </row>
    <row r="201" spans="1:1" ht="15.75" x14ac:dyDescent="0.25">
      <c r="A201" s="86"/>
    </row>
    <row r="202" spans="1:1" ht="15.75" x14ac:dyDescent="0.25">
      <c r="A202" s="86"/>
    </row>
    <row r="203" spans="1:1" ht="15.75" x14ac:dyDescent="0.25">
      <c r="A203" s="86"/>
    </row>
    <row r="204" spans="1:1" ht="15.75" x14ac:dyDescent="0.25">
      <c r="A204" s="86"/>
    </row>
    <row r="205" spans="1:1" ht="15.75" x14ac:dyDescent="0.25">
      <c r="A205" s="86"/>
    </row>
    <row r="206" spans="1:1" ht="15.75" x14ac:dyDescent="0.25">
      <c r="A206" s="86"/>
    </row>
    <row r="207" spans="1:1" ht="15.75" x14ac:dyDescent="0.25">
      <c r="A207" s="86"/>
    </row>
    <row r="208" spans="1:1" ht="15.75" x14ac:dyDescent="0.25">
      <c r="A208" s="86"/>
    </row>
    <row r="209" spans="1:1" ht="15.75" x14ac:dyDescent="0.25">
      <c r="A209" s="86"/>
    </row>
    <row r="210" spans="1:1" ht="15.75" x14ac:dyDescent="0.25">
      <c r="A210" s="86"/>
    </row>
    <row r="211" spans="1:1" ht="15.75" x14ac:dyDescent="0.25">
      <c r="A211" s="86"/>
    </row>
    <row r="212" spans="1:1" ht="15.75" x14ac:dyDescent="0.25">
      <c r="A212" s="86"/>
    </row>
    <row r="213" spans="1:1" ht="15.75" x14ac:dyDescent="0.25">
      <c r="A213" s="86"/>
    </row>
    <row r="214" spans="1:1" ht="15.75" x14ac:dyDescent="0.25">
      <c r="A214" s="86"/>
    </row>
    <row r="215" spans="1:1" ht="15.75" x14ac:dyDescent="0.25">
      <c r="A215" s="86"/>
    </row>
    <row r="216" spans="1:1" ht="15.75" x14ac:dyDescent="0.25">
      <c r="A216" s="86"/>
    </row>
    <row r="217" spans="1:1" ht="15.75" x14ac:dyDescent="0.25">
      <c r="A217" s="86"/>
    </row>
    <row r="218" spans="1:1" ht="15.75" x14ac:dyDescent="0.25">
      <c r="A218" s="86"/>
    </row>
    <row r="219" spans="1:1" ht="15.75" x14ac:dyDescent="0.25">
      <c r="A219" s="86"/>
    </row>
    <row r="220" spans="1:1" ht="15.75" x14ac:dyDescent="0.25">
      <c r="A220" s="86"/>
    </row>
    <row r="221" spans="1:1" ht="15.75" x14ac:dyDescent="0.25">
      <c r="A221" s="86"/>
    </row>
    <row r="222" spans="1:1" ht="15.75" x14ac:dyDescent="0.25">
      <c r="A222" s="86"/>
    </row>
    <row r="223" spans="1:1" ht="15.75" x14ac:dyDescent="0.25">
      <c r="A223" s="86"/>
    </row>
    <row r="224" spans="1:1" ht="15.75" x14ac:dyDescent="0.25">
      <c r="A224" s="86"/>
    </row>
    <row r="225" spans="1:1" ht="15.75" x14ac:dyDescent="0.25">
      <c r="A225" s="86"/>
    </row>
    <row r="226" spans="1:1" ht="15.75" x14ac:dyDescent="0.25">
      <c r="A226" s="86"/>
    </row>
    <row r="227" spans="1:1" ht="15.75" x14ac:dyDescent="0.25">
      <c r="A227" s="86"/>
    </row>
    <row r="228" spans="1:1" ht="15.75" x14ac:dyDescent="0.25">
      <c r="A228" s="86"/>
    </row>
    <row r="229" spans="1:1" ht="15.75" x14ac:dyDescent="0.25">
      <c r="A229" s="86"/>
    </row>
    <row r="230" spans="1:1" ht="15.75" x14ac:dyDescent="0.25">
      <c r="A230" s="86"/>
    </row>
    <row r="231" spans="1:1" ht="15.75" x14ac:dyDescent="0.25">
      <c r="A231" s="86"/>
    </row>
    <row r="232" spans="1:1" ht="15.75" x14ac:dyDescent="0.25">
      <c r="A232" s="86"/>
    </row>
    <row r="233" spans="1:1" ht="15.75" x14ac:dyDescent="0.25">
      <c r="A233" s="86"/>
    </row>
    <row r="234" spans="1:1" ht="15.75" x14ac:dyDescent="0.25">
      <c r="A234" s="86"/>
    </row>
    <row r="235" spans="1:1" ht="15.75" x14ac:dyDescent="0.25">
      <c r="A235" s="86"/>
    </row>
    <row r="236" spans="1:1" ht="15.75" x14ac:dyDescent="0.25">
      <c r="A236" s="86"/>
    </row>
    <row r="237" spans="1:1" ht="15.75" x14ac:dyDescent="0.25">
      <c r="A237" s="86"/>
    </row>
    <row r="238" spans="1:1" ht="15.75" x14ac:dyDescent="0.25">
      <c r="A238" s="86"/>
    </row>
    <row r="239" spans="1:1" ht="15.75" x14ac:dyDescent="0.25">
      <c r="A239" s="86"/>
    </row>
    <row r="240" spans="1:1" ht="15.75" x14ac:dyDescent="0.25">
      <c r="A240" s="86"/>
    </row>
    <row r="241" spans="1:1" ht="15.75" x14ac:dyDescent="0.25">
      <c r="A241" s="86"/>
    </row>
    <row r="242" spans="1:1" ht="15.75" x14ac:dyDescent="0.25">
      <c r="A242" s="86"/>
    </row>
    <row r="243" spans="1:1" ht="15.75" x14ac:dyDescent="0.25">
      <c r="A243" s="86"/>
    </row>
    <row r="244" spans="1:1" ht="15.75" x14ac:dyDescent="0.25">
      <c r="A244" s="86"/>
    </row>
    <row r="245" spans="1:1" ht="15.75" x14ac:dyDescent="0.25">
      <c r="A245" s="86"/>
    </row>
    <row r="246" spans="1:1" ht="15.75" x14ac:dyDescent="0.25">
      <c r="A246" s="86"/>
    </row>
    <row r="247" spans="1:1" ht="15.75" x14ac:dyDescent="0.25">
      <c r="A247" s="86"/>
    </row>
    <row r="248" spans="1:1" ht="15.75" x14ac:dyDescent="0.25">
      <c r="A248" s="86"/>
    </row>
    <row r="249" spans="1:1" ht="15.75" x14ac:dyDescent="0.25">
      <c r="A249" s="86"/>
    </row>
    <row r="250" spans="1:1" ht="15.75" x14ac:dyDescent="0.25">
      <c r="A250" s="86"/>
    </row>
    <row r="251" spans="1:1" ht="15.75" x14ac:dyDescent="0.25">
      <c r="A251" s="86"/>
    </row>
    <row r="252" spans="1:1" ht="15.75" x14ac:dyDescent="0.25">
      <c r="A252" s="86"/>
    </row>
    <row r="253" spans="1:1" ht="15.75" x14ac:dyDescent="0.25">
      <c r="A253" s="86"/>
    </row>
    <row r="254" spans="1:1" ht="15.75" x14ac:dyDescent="0.25">
      <c r="A254" s="86"/>
    </row>
    <row r="255" spans="1:1" ht="15.75" x14ac:dyDescent="0.25">
      <c r="A255" s="86"/>
    </row>
    <row r="256" spans="1:1" ht="15.75" x14ac:dyDescent="0.25">
      <c r="A256" s="86"/>
    </row>
    <row r="257" spans="1:1" ht="15.75" x14ac:dyDescent="0.25">
      <c r="A257" s="86"/>
    </row>
    <row r="258" spans="1:1" ht="15.75" x14ac:dyDescent="0.25">
      <c r="A258" s="86"/>
    </row>
    <row r="259" spans="1:1" ht="15.75" x14ac:dyDescent="0.25">
      <c r="A259" s="86"/>
    </row>
    <row r="260" spans="1:1" ht="15.75" x14ac:dyDescent="0.25">
      <c r="A260" s="86"/>
    </row>
    <row r="261" spans="1:1" ht="15.75" x14ac:dyDescent="0.25">
      <c r="A261" s="86"/>
    </row>
    <row r="262" spans="1:1" ht="15.75" x14ac:dyDescent="0.25">
      <c r="A262" s="86"/>
    </row>
    <row r="263" spans="1:1" ht="15.75" x14ac:dyDescent="0.25">
      <c r="A263" s="86"/>
    </row>
    <row r="264" spans="1:1" ht="15.75" x14ac:dyDescent="0.25">
      <c r="A264" s="86"/>
    </row>
    <row r="265" spans="1:1" ht="15.75" x14ac:dyDescent="0.25">
      <c r="A265" s="86"/>
    </row>
    <row r="266" spans="1:1" ht="15.75" x14ac:dyDescent="0.25">
      <c r="A266" s="86"/>
    </row>
    <row r="267" spans="1:1" ht="15.75" x14ac:dyDescent="0.25">
      <c r="A267" s="86"/>
    </row>
    <row r="268" spans="1:1" ht="15.75" x14ac:dyDescent="0.25">
      <c r="A268" s="86"/>
    </row>
    <row r="269" spans="1:1" ht="15.75" x14ac:dyDescent="0.25">
      <c r="A269" s="86"/>
    </row>
    <row r="270" spans="1:1" ht="15.75" x14ac:dyDescent="0.25">
      <c r="A270" s="86"/>
    </row>
    <row r="271" spans="1:1" ht="15.75" x14ac:dyDescent="0.25">
      <c r="A271" s="86"/>
    </row>
    <row r="272" spans="1:1" ht="15.75" x14ac:dyDescent="0.25">
      <c r="A272" s="86"/>
    </row>
    <row r="273" spans="1:1" ht="15.75" x14ac:dyDescent="0.25">
      <c r="A273" s="86"/>
    </row>
    <row r="274" spans="1:1" ht="15.75" x14ac:dyDescent="0.25">
      <c r="A274" s="86"/>
    </row>
    <row r="275" spans="1:1" ht="15.75" x14ac:dyDescent="0.25">
      <c r="A275" s="86"/>
    </row>
    <row r="276" spans="1:1" ht="15.75" x14ac:dyDescent="0.25">
      <c r="A276" s="86"/>
    </row>
    <row r="277" spans="1:1" ht="15.75" x14ac:dyDescent="0.25">
      <c r="A277" s="86"/>
    </row>
    <row r="278" spans="1:1" ht="15.75" x14ac:dyDescent="0.25">
      <c r="A278" s="86"/>
    </row>
    <row r="279" spans="1:1" ht="15.75" x14ac:dyDescent="0.25">
      <c r="A279" s="86"/>
    </row>
    <row r="280" spans="1:1" ht="15.75" x14ac:dyDescent="0.25">
      <c r="A280" s="86"/>
    </row>
    <row r="281" spans="1:1" ht="15.75" x14ac:dyDescent="0.25">
      <c r="A281" s="86"/>
    </row>
    <row r="282" spans="1:1" ht="15.75" x14ac:dyDescent="0.25">
      <c r="A282" s="86"/>
    </row>
    <row r="283" spans="1:1" ht="15.75" x14ac:dyDescent="0.25">
      <c r="A283" s="86"/>
    </row>
    <row r="284" spans="1:1" ht="15.75" x14ac:dyDescent="0.25">
      <c r="A284" s="86"/>
    </row>
    <row r="285" spans="1:1" ht="15.75" x14ac:dyDescent="0.25">
      <c r="A285" s="86"/>
    </row>
    <row r="286" spans="1:1" ht="15.75" x14ac:dyDescent="0.25">
      <c r="A286" s="86"/>
    </row>
    <row r="287" spans="1:1" ht="15.75" x14ac:dyDescent="0.25">
      <c r="A287" s="86"/>
    </row>
    <row r="288" spans="1:1" ht="15.75" x14ac:dyDescent="0.25">
      <c r="A288" s="86"/>
    </row>
    <row r="289" spans="1:1" ht="15.75" x14ac:dyDescent="0.25">
      <c r="A289" s="86"/>
    </row>
    <row r="290" spans="1:1" ht="15.75" x14ac:dyDescent="0.25">
      <c r="A290" s="86"/>
    </row>
    <row r="291" spans="1:1" ht="15.75" x14ac:dyDescent="0.25">
      <c r="A291" s="86"/>
    </row>
    <row r="292" spans="1:1" ht="15.75" x14ac:dyDescent="0.25">
      <c r="A292" s="86"/>
    </row>
    <row r="293" spans="1:1" ht="15.75" x14ac:dyDescent="0.25">
      <c r="A293" s="86"/>
    </row>
    <row r="294" spans="1:1" ht="15.75" x14ac:dyDescent="0.25">
      <c r="A294" s="86"/>
    </row>
    <row r="295" spans="1:1" ht="15.75" x14ac:dyDescent="0.25">
      <c r="A295" s="86"/>
    </row>
    <row r="296" spans="1:1" ht="15.75" x14ac:dyDescent="0.25">
      <c r="A296" s="86"/>
    </row>
    <row r="297" spans="1:1" ht="15.75" x14ac:dyDescent="0.25">
      <c r="A297" s="86"/>
    </row>
    <row r="298" spans="1:1" ht="15.75" x14ac:dyDescent="0.25">
      <c r="A298" s="86"/>
    </row>
    <row r="299" spans="1:1" ht="15.75" x14ac:dyDescent="0.25">
      <c r="A299" s="86"/>
    </row>
    <row r="300" spans="1:1" ht="15.75" x14ac:dyDescent="0.25">
      <c r="A300" s="86"/>
    </row>
    <row r="301" spans="1:1" ht="15.75" x14ac:dyDescent="0.25">
      <c r="A301" s="86"/>
    </row>
    <row r="302" spans="1:1" ht="15.75" x14ac:dyDescent="0.25">
      <c r="A302" s="86"/>
    </row>
    <row r="303" spans="1:1" ht="15.75" x14ac:dyDescent="0.25">
      <c r="A303" s="86"/>
    </row>
    <row r="304" spans="1:1" ht="15.75" x14ac:dyDescent="0.25">
      <c r="A304" s="86"/>
    </row>
    <row r="305" spans="1:1" ht="15.75" x14ac:dyDescent="0.25">
      <c r="A305" s="86"/>
    </row>
    <row r="306" spans="1:1" ht="15.75" x14ac:dyDescent="0.25">
      <c r="A306" s="86"/>
    </row>
    <row r="307" spans="1:1" ht="15.75" x14ac:dyDescent="0.25">
      <c r="A307" s="86"/>
    </row>
    <row r="308" spans="1:1" ht="15.75" x14ac:dyDescent="0.25">
      <c r="A308" s="86"/>
    </row>
    <row r="309" spans="1:1" ht="15.75" x14ac:dyDescent="0.25">
      <c r="A309" s="86"/>
    </row>
    <row r="310" spans="1:1" ht="15.75" x14ac:dyDescent="0.25">
      <c r="A310" s="86"/>
    </row>
    <row r="311" spans="1:1" ht="15.75" x14ac:dyDescent="0.25">
      <c r="A311" s="86"/>
    </row>
    <row r="312" spans="1:1" ht="15.75" x14ac:dyDescent="0.25">
      <c r="A312" s="86"/>
    </row>
    <row r="313" spans="1:1" ht="15.75" x14ac:dyDescent="0.25">
      <c r="A313" s="86"/>
    </row>
  </sheetData>
  <hyperlinks>
    <hyperlink ref="A16" r:id="rId1"/>
  </hyperlinks>
  <pageMargins left="0.23622047244094491" right="0.23622047244094491" top="0.47244094488188981" bottom="0.47244094488188981" header="0.31496062992125984" footer="0.31496062992125984"/>
  <pageSetup paperSize="9" orientation="landscape" r:id="rId2"/>
  <headerFooter>
    <oddFooter>&amp;L&amp;"times,Regular"&amp;9&amp;F&amp;C&amp;9&amp;A&amp;R&amp;"times,Regular"&amp;9&amp;P of &amp;N</oddFooter>
  </headerFooter>
  <rowBreaks count="2" manualBreakCount="2">
    <brk id="17" man="1"/>
    <brk id="2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pageSetUpPr fitToPage="1"/>
  </sheetPr>
  <dimension ref="A1:X45"/>
  <sheetViews>
    <sheetView showGridLines="0" tabSelected="1" zoomScale="70" zoomScaleNormal="70" workbookViewId="0">
      <selection activeCell="B4" sqref="B4"/>
    </sheetView>
  </sheetViews>
  <sheetFormatPr defaultRowHeight="15" x14ac:dyDescent="0.25"/>
  <cols>
    <col min="1" max="1" width="37" customWidth="1"/>
    <col min="2" max="2" width="55.28515625" style="48" customWidth="1"/>
    <col min="3" max="3" width="79" style="33" customWidth="1"/>
    <col min="4" max="4" width="92.140625" customWidth="1"/>
    <col min="5" max="5" width="8.7109375" style="73"/>
    <col min="6" max="6" width="15.42578125" style="73" customWidth="1"/>
    <col min="7" max="7" width="11.42578125" style="73" customWidth="1"/>
    <col min="8" max="8" width="13.28515625" style="73" customWidth="1"/>
    <col min="9" max="9" width="19.5703125" style="73" customWidth="1"/>
  </cols>
  <sheetData>
    <row r="1" spans="1:24" s="3" customFormat="1" ht="54" customHeight="1" x14ac:dyDescent="0.3">
      <c r="A1" s="126" t="s">
        <v>178</v>
      </c>
      <c r="B1" s="85" t="s">
        <v>242</v>
      </c>
      <c r="C1" s="85" t="s">
        <v>164</v>
      </c>
      <c r="D1" s="18"/>
      <c r="E1" s="356" t="s">
        <v>182</v>
      </c>
      <c r="F1" s="355" t="s">
        <v>198</v>
      </c>
      <c r="G1" s="355" t="s">
        <v>203</v>
      </c>
      <c r="H1" s="355" t="s">
        <v>215</v>
      </c>
      <c r="I1" s="357"/>
      <c r="J1" s="357"/>
      <c r="M1" s="18"/>
      <c r="N1" s="18"/>
      <c r="O1" s="18"/>
      <c r="P1" s="18"/>
      <c r="Q1" s="18"/>
      <c r="R1" s="596"/>
      <c r="S1" s="596"/>
      <c r="T1" s="596"/>
      <c r="U1" s="596"/>
      <c r="V1" s="596"/>
      <c r="W1" s="596"/>
      <c r="X1" s="596"/>
    </row>
    <row r="2" spans="1:24" s="10" customFormat="1" ht="26.25" customHeight="1" x14ac:dyDescent="0.25">
      <c r="A2" s="38" t="s">
        <v>0</v>
      </c>
      <c r="B2" s="83"/>
      <c r="C2" s="47" t="s">
        <v>635</v>
      </c>
      <c r="D2" s="349"/>
      <c r="E2" s="355"/>
      <c r="F2" s="355" t="s">
        <v>176</v>
      </c>
      <c r="G2" s="355" t="s">
        <v>203</v>
      </c>
      <c r="H2" s="355" t="s">
        <v>216</v>
      </c>
      <c r="I2" s="353"/>
      <c r="J2" s="624"/>
      <c r="K2" s="349"/>
      <c r="L2" s="349"/>
      <c r="M2" s="349"/>
      <c r="N2" s="349"/>
      <c r="O2" s="349"/>
      <c r="P2" s="349"/>
      <c r="Q2" s="349"/>
      <c r="R2" s="622"/>
      <c r="S2" s="622"/>
      <c r="T2" s="622"/>
      <c r="U2" s="622"/>
      <c r="V2" s="622"/>
      <c r="W2" s="622"/>
      <c r="X2" s="622"/>
    </row>
    <row r="3" spans="1:24" s="10" customFormat="1" ht="34.5" customHeight="1" x14ac:dyDescent="0.25">
      <c r="A3" s="38" t="s">
        <v>1</v>
      </c>
      <c r="B3" s="83"/>
      <c r="C3" s="47" t="s">
        <v>634</v>
      </c>
      <c r="D3" s="349"/>
      <c r="E3" s="355"/>
      <c r="F3" s="355" t="s">
        <v>175</v>
      </c>
      <c r="G3" s="355"/>
      <c r="H3" s="355"/>
      <c r="I3" s="353"/>
      <c r="J3" s="624"/>
      <c r="K3" s="349"/>
      <c r="L3" s="349"/>
      <c r="M3" s="349"/>
      <c r="N3" s="349"/>
      <c r="O3" s="349"/>
      <c r="P3" s="349"/>
      <c r="Q3" s="349"/>
      <c r="R3" s="622"/>
      <c r="S3" s="622"/>
      <c r="T3" s="622" t="s">
        <v>938</v>
      </c>
      <c r="U3" s="622"/>
      <c r="V3" s="622"/>
      <c r="W3" s="622"/>
      <c r="X3" s="622"/>
    </row>
    <row r="4" spans="1:24" s="10" customFormat="1" ht="36" customHeight="1" x14ac:dyDescent="0.25">
      <c r="A4" s="38" t="s">
        <v>936</v>
      </c>
      <c r="B4" s="658" t="s">
        <v>938</v>
      </c>
      <c r="C4" s="47" t="s">
        <v>939</v>
      </c>
      <c r="D4" s="349"/>
      <c r="E4" s="355"/>
      <c r="F4" s="355"/>
      <c r="G4" s="355"/>
      <c r="H4" s="355"/>
      <c r="I4" s="353"/>
      <c r="J4" s="624"/>
      <c r="K4" s="349"/>
      <c r="L4" s="349"/>
      <c r="M4" s="349"/>
      <c r="N4" s="349"/>
      <c r="O4" s="349"/>
      <c r="P4" s="349"/>
      <c r="Q4" s="349"/>
      <c r="R4" s="622"/>
      <c r="S4" s="622"/>
      <c r="T4" s="622" t="s">
        <v>56</v>
      </c>
      <c r="U4" s="622"/>
      <c r="V4" s="622"/>
      <c r="W4" s="622"/>
      <c r="X4" s="622"/>
    </row>
    <row r="5" spans="1:24" s="10" customFormat="1" ht="33.75" customHeight="1" x14ac:dyDescent="0.25">
      <c r="A5" s="39" t="s">
        <v>6</v>
      </c>
      <c r="B5" s="83"/>
      <c r="C5" s="47" t="s">
        <v>483</v>
      </c>
      <c r="D5" s="392"/>
      <c r="E5" s="353"/>
      <c r="F5" s="353"/>
      <c r="G5" s="353"/>
      <c r="H5" s="353"/>
      <c r="I5" s="353"/>
      <c r="J5" s="624"/>
      <c r="K5" s="349"/>
      <c r="L5" s="349"/>
      <c r="M5" s="349"/>
      <c r="N5" s="349"/>
      <c r="O5" s="349"/>
      <c r="P5" s="349"/>
      <c r="Q5" s="349"/>
      <c r="R5" s="622"/>
      <c r="S5" s="622"/>
      <c r="T5" s="622" t="s">
        <v>455</v>
      </c>
      <c r="U5" s="622"/>
      <c r="V5" s="622"/>
      <c r="W5" s="622"/>
      <c r="X5" s="622"/>
    </row>
    <row r="6" spans="1:24" s="10" customFormat="1" ht="45" customHeight="1" x14ac:dyDescent="0.25">
      <c r="A6" s="39" t="s">
        <v>684</v>
      </c>
      <c r="B6" s="83"/>
      <c r="C6" s="47" t="s">
        <v>685</v>
      </c>
      <c r="D6" s="349"/>
      <c r="E6" s="353"/>
      <c r="F6" s="353"/>
      <c r="G6" s="353"/>
      <c r="H6" s="353"/>
      <c r="I6" s="353"/>
      <c r="J6" s="624"/>
      <c r="K6" s="349"/>
      <c r="L6" s="349"/>
      <c r="M6" s="349"/>
      <c r="N6" s="349"/>
      <c r="O6" s="349"/>
      <c r="P6" s="349"/>
      <c r="Q6" s="349"/>
      <c r="R6" s="622"/>
      <c r="S6" s="622"/>
      <c r="T6" s="622" t="s">
        <v>940</v>
      </c>
      <c r="U6" s="622"/>
      <c r="V6" s="622"/>
      <c r="W6" s="622"/>
      <c r="X6" s="622"/>
    </row>
    <row r="7" spans="1:24" s="10" customFormat="1" ht="26.25" customHeight="1" x14ac:dyDescent="0.25">
      <c r="A7" s="38" t="s">
        <v>163</v>
      </c>
      <c r="B7" s="83"/>
      <c r="C7" s="47" t="s">
        <v>172</v>
      </c>
      <c r="D7" s="349"/>
      <c r="E7" s="353"/>
      <c r="F7" s="353"/>
      <c r="G7" s="353"/>
      <c r="H7" s="353"/>
      <c r="I7" s="353"/>
      <c r="J7" s="624"/>
      <c r="K7" s="350"/>
      <c r="L7" s="350"/>
      <c r="M7" s="350"/>
      <c r="N7" s="350"/>
      <c r="O7" s="350"/>
      <c r="P7" s="350"/>
      <c r="Q7" s="350"/>
      <c r="R7" s="623"/>
      <c r="S7" s="623"/>
      <c r="T7" s="623" t="s">
        <v>941</v>
      </c>
      <c r="U7" s="623"/>
      <c r="V7" s="623"/>
      <c r="W7" s="622"/>
      <c r="X7" s="622"/>
    </row>
    <row r="8" spans="1:24" s="11" customFormat="1" ht="26.25" customHeight="1" x14ac:dyDescent="0.25">
      <c r="A8" s="38" t="s">
        <v>7</v>
      </c>
      <c r="B8" s="410"/>
      <c r="C8" s="47" t="s">
        <v>173</v>
      </c>
      <c r="D8" s="350"/>
      <c r="E8" s="354"/>
      <c r="F8" s="354"/>
      <c r="G8" s="354"/>
      <c r="H8" s="354"/>
      <c r="I8" s="354"/>
      <c r="J8" s="625"/>
      <c r="K8" s="621"/>
      <c r="L8" s="621"/>
      <c r="M8" s="621"/>
      <c r="N8" s="621"/>
      <c r="O8" s="621"/>
      <c r="P8" s="621"/>
      <c r="Q8" s="621"/>
      <c r="R8" s="73"/>
      <c r="S8" s="73"/>
      <c r="T8" s="73" t="s">
        <v>937</v>
      </c>
      <c r="U8" s="73"/>
      <c r="V8" s="73"/>
      <c r="W8" s="623"/>
      <c r="X8" s="623"/>
    </row>
    <row r="9" spans="1:24" s="10" customFormat="1" ht="26.25" customHeight="1" x14ac:dyDescent="0.25">
      <c r="A9" s="40" t="s">
        <v>171</v>
      </c>
      <c r="B9" s="409"/>
      <c r="C9" s="47" t="s">
        <v>244</v>
      </c>
      <c r="E9" s="353"/>
      <c r="F9" s="353"/>
      <c r="G9" s="353"/>
      <c r="H9" s="353" t="s">
        <v>203</v>
      </c>
      <c r="I9" s="353" t="s">
        <v>176</v>
      </c>
      <c r="J9" s="624"/>
      <c r="K9" s="350"/>
      <c r="L9" s="350"/>
      <c r="M9" s="350"/>
      <c r="N9" s="350"/>
      <c r="O9" s="350"/>
      <c r="P9" s="350"/>
      <c r="Q9" s="350"/>
      <c r="R9" s="623"/>
      <c r="S9" s="623"/>
      <c r="T9" s="623"/>
      <c r="U9" s="623"/>
      <c r="V9" s="623"/>
      <c r="W9" s="622"/>
      <c r="X9" s="622"/>
    </row>
    <row r="10" spans="1:24" s="11" customFormat="1" ht="26.25" customHeight="1" x14ac:dyDescent="0.25">
      <c r="A10" s="38" t="s">
        <v>13</v>
      </c>
      <c r="B10" s="409"/>
      <c r="C10" s="47" t="s">
        <v>174</v>
      </c>
      <c r="E10" s="354"/>
      <c r="F10" s="354"/>
      <c r="G10" s="354"/>
      <c r="H10" s="354"/>
      <c r="I10" s="354"/>
      <c r="J10" s="625"/>
      <c r="K10" s="621"/>
      <c r="L10" s="621"/>
      <c r="M10" s="621"/>
      <c r="N10" s="621"/>
      <c r="O10" s="621"/>
      <c r="P10" s="621"/>
      <c r="Q10" s="621"/>
      <c r="R10" s="73"/>
      <c r="S10" s="73"/>
      <c r="T10" s="73"/>
      <c r="U10" s="73"/>
      <c r="V10" s="73"/>
      <c r="W10" s="623"/>
      <c r="X10" s="623"/>
    </row>
    <row r="11" spans="1:24" s="11" customFormat="1" ht="32.25" customHeight="1" x14ac:dyDescent="0.25">
      <c r="A11" s="38" t="s">
        <v>281</v>
      </c>
      <c r="B11" s="522"/>
      <c r="C11" s="47" t="s">
        <v>846</v>
      </c>
      <c r="E11" s="354"/>
      <c r="F11" s="354"/>
      <c r="G11" s="354"/>
      <c r="H11" s="354"/>
      <c r="I11" s="354"/>
      <c r="J11" s="625"/>
      <c r="K11" s="621"/>
      <c r="L11" s="621"/>
      <c r="M11" s="621"/>
      <c r="N11" s="621"/>
      <c r="O11" s="621"/>
      <c r="P11" s="621"/>
      <c r="Q11" s="621"/>
      <c r="R11" s="73"/>
      <c r="S11" s="73"/>
      <c r="T11" s="73"/>
      <c r="U11" s="73"/>
      <c r="V11" s="73"/>
      <c r="W11" s="623"/>
      <c r="X11" s="623"/>
    </row>
    <row r="12" spans="1:24" s="11" customFormat="1" ht="32.25" customHeight="1" x14ac:dyDescent="0.25">
      <c r="A12" s="38" t="s">
        <v>776</v>
      </c>
      <c r="B12" s="603"/>
      <c r="C12" s="47" t="s">
        <v>847</v>
      </c>
      <c r="E12" s="354"/>
      <c r="F12" s="354"/>
      <c r="G12" s="354"/>
      <c r="H12" s="354"/>
      <c r="I12" s="354"/>
      <c r="J12" s="625"/>
      <c r="K12" s="621"/>
      <c r="L12" s="621"/>
      <c r="M12" s="621"/>
      <c r="N12" s="621"/>
      <c r="O12" s="621"/>
      <c r="P12" s="621"/>
      <c r="Q12" s="621"/>
      <c r="R12" s="73"/>
      <c r="S12" s="73"/>
      <c r="T12" s="73"/>
      <c r="U12" s="73"/>
      <c r="V12" s="73"/>
      <c r="W12" s="623"/>
      <c r="X12" s="623"/>
    </row>
    <row r="13" spans="1:24" s="11" customFormat="1" ht="26.25" customHeight="1" x14ac:dyDescent="0.25">
      <c r="A13" s="38" t="s">
        <v>262</v>
      </c>
      <c r="B13" s="522"/>
      <c r="C13" s="47" t="s">
        <v>261</v>
      </c>
      <c r="E13" s="354"/>
      <c r="F13" s="354"/>
      <c r="G13" s="354"/>
      <c r="H13" s="354"/>
      <c r="I13" s="354"/>
      <c r="J13" s="625"/>
      <c r="K13" s="621"/>
      <c r="L13" s="621"/>
      <c r="M13" s="621"/>
      <c r="N13" s="621"/>
      <c r="O13" s="621"/>
      <c r="P13" s="621"/>
      <c r="Q13" s="621"/>
      <c r="R13" s="73"/>
      <c r="S13" s="73"/>
      <c r="T13" s="73"/>
      <c r="U13" s="73"/>
      <c r="V13" s="73"/>
      <c r="W13" s="623"/>
      <c r="X13" s="623"/>
    </row>
    <row r="14" spans="1:24" ht="39" customHeight="1" x14ac:dyDescent="0.3">
      <c r="A14" s="12" t="s">
        <v>179</v>
      </c>
      <c r="B14" s="85" t="s">
        <v>243</v>
      </c>
      <c r="C14" s="85" t="s">
        <v>164</v>
      </c>
      <c r="E14" s="355"/>
      <c r="F14" s="355"/>
      <c r="G14" s="355"/>
      <c r="H14" s="355"/>
      <c r="I14" s="355"/>
      <c r="J14" s="355"/>
      <c r="K14" s="9"/>
      <c r="L14" s="9"/>
      <c r="M14" s="9"/>
      <c r="N14" s="9"/>
      <c r="O14" s="9"/>
      <c r="P14" s="9"/>
      <c r="Q14" s="9"/>
      <c r="R14" s="9"/>
      <c r="S14" s="9"/>
      <c r="T14" s="9"/>
      <c r="U14" s="9"/>
      <c r="V14" s="9"/>
    </row>
    <row r="15" spans="1:24" s="9" customFormat="1" ht="47.25" x14ac:dyDescent="0.25">
      <c r="A15" s="41" t="s">
        <v>206</v>
      </c>
      <c r="B15" s="50"/>
      <c r="C15" s="47" t="s">
        <v>204</v>
      </c>
      <c r="E15" s="73"/>
      <c r="F15" s="73"/>
      <c r="G15" s="74"/>
      <c r="H15" s="73"/>
      <c r="I15" s="74"/>
    </row>
    <row r="16" spans="1:24" s="9" customFormat="1" ht="31.5" customHeight="1" x14ac:dyDescent="0.25">
      <c r="A16" s="41" t="s">
        <v>8</v>
      </c>
      <c r="B16" s="50" t="s">
        <v>208</v>
      </c>
      <c r="C16" s="47" t="s">
        <v>165</v>
      </c>
      <c r="E16" s="73"/>
      <c r="F16" s="73"/>
      <c r="G16" s="74"/>
      <c r="H16" s="73"/>
      <c r="I16" s="74"/>
    </row>
    <row r="17" spans="1:22" s="9" customFormat="1" ht="31.5" customHeight="1" x14ac:dyDescent="0.25">
      <c r="A17" s="41" t="s">
        <v>1109</v>
      </c>
      <c r="B17" s="50" t="s">
        <v>208</v>
      </c>
      <c r="C17" s="47" t="s">
        <v>183</v>
      </c>
      <c r="E17" s="73"/>
      <c r="F17" s="73"/>
      <c r="G17" s="74"/>
      <c r="H17" s="73"/>
      <c r="I17" s="74"/>
    </row>
    <row r="18" spans="1:22" s="9" customFormat="1" ht="31.5" customHeight="1" x14ac:dyDescent="0.25">
      <c r="A18" s="41" t="s">
        <v>168</v>
      </c>
      <c r="B18" s="50" t="s">
        <v>208</v>
      </c>
      <c r="C18" s="47" t="s">
        <v>184</v>
      </c>
      <c r="E18" s="73"/>
      <c r="F18" s="73"/>
      <c r="G18" s="74"/>
      <c r="H18" s="73"/>
      <c r="I18" s="74"/>
    </row>
    <row r="19" spans="1:22" s="9" customFormat="1" ht="31.5" customHeight="1" x14ac:dyDescent="0.25">
      <c r="A19" s="41" t="s">
        <v>9</v>
      </c>
      <c r="B19" s="50" t="s">
        <v>208</v>
      </c>
      <c r="C19" s="47" t="s">
        <v>166</v>
      </c>
      <c r="E19" s="73"/>
      <c r="F19" s="73"/>
      <c r="G19" s="74"/>
      <c r="H19" s="73"/>
      <c r="I19" s="74"/>
    </row>
    <row r="20" spans="1:22" s="9" customFormat="1" ht="45" customHeight="1" x14ac:dyDescent="0.25">
      <c r="A20" s="41" t="s">
        <v>169</v>
      </c>
      <c r="B20" s="50" t="s">
        <v>208</v>
      </c>
      <c r="C20" s="47" t="s">
        <v>292</v>
      </c>
      <c r="E20" s="73"/>
      <c r="F20" s="73"/>
      <c r="G20" s="74"/>
      <c r="H20" s="73"/>
      <c r="I20" s="74"/>
    </row>
    <row r="21" spans="1:22" s="9" customFormat="1" ht="31.5" customHeight="1" x14ac:dyDescent="0.25">
      <c r="A21" s="41" t="s">
        <v>848</v>
      </c>
      <c r="B21" s="50" t="s">
        <v>208</v>
      </c>
      <c r="C21" s="47" t="s">
        <v>849</v>
      </c>
      <c r="E21" s="73"/>
      <c r="F21" s="73"/>
      <c r="G21" s="74"/>
      <c r="H21" s="73"/>
      <c r="I21" s="74"/>
    </row>
    <row r="22" spans="1:22" s="9" customFormat="1" ht="24.75" customHeight="1" x14ac:dyDescent="0.25">
      <c r="A22" s="41" t="s">
        <v>141</v>
      </c>
      <c r="B22" s="50" t="s">
        <v>208</v>
      </c>
      <c r="C22" s="47" t="s">
        <v>633</v>
      </c>
      <c r="E22" s="73"/>
      <c r="F22" s="73"/>
      <c r="G22" s="74"/>
      <c r="H22" s="73"/>
      <c r="I22" s="74"/>
    </row>
    <row r="23" spans="1:22" s="9" customFormat="1" ht="66" customHeight="1" x14ac:dyDescent="0.25">
      <c r="A23" s="41" t="s">
        <v>293</v>
      </c>
      <c r="B23" s="50" t="s">
        <v>208</v>
      </c>
      <c r="C23" s="47" t="s">
        <v>1042</v>
      </c>
      <c r="D23" s="392"/>
      <c r="E23" s="73"/>
      <c r="F23" s="73"/>
      <c r="G23" s="74"/>
      <c r="H23" s="73"/>
      <c r="I23" s="74"/>
    </row>
    <row r="24" spans="1:22" s="9" customFormat="1" ht="31.5" customHeight="1" x14ac:dyDescent="0.25">
      <c r="A24" s="83" t="s">
        <v>241</v>
      </c>
      <c r="B24" s="49"/>
      <c r="C24" s="30"/>
      <c r="E24" s="73"/>
      <c r="F24" s="73"/>
      <c r="G24" s="74"/>
      <c r="H24" s="73"/>
      <c r="I24" s="73"/>
      <c r="J24"/>
      <c r="K24"/>
      <c r="L24"/>
      <c r="M24"/>
      <c r="N24"/>
      <c r="O24"/>
      <c r="P24"/>
      <c r="Q24"/>
      <c r="R24"/>
      <c r="S24"/>
      <c r="T24"/>
      <c r="U24"/>
      <c r="V24"/>
    </row>
    <row r="25" spans="1:22" ht="31.5" customHeight="1" x14ac:dyDescent="0.25">
      <c r="A25" s="83" t="s">
        <v>241</v>
      </c>
      <c r="B25" s="49"/>
      <c r="C25" s="30"/>
    </row>
    <row r="26" spans="1:22" ht="31.5" customHeight="1" x14ac:dyDescent="0.25">
      <c r="A26" s="83" t="s">
        <v>241</v>
      </c>
      <c r="B26" s="49"/>
      <c r="C26" s="30"/>
    </row>
    <row r="27" spans="1:22" ht="31.5" customHeight="1" x14ac:dyDescent="0.25">
      <c r="A27" s="83" t="s">
        <v>241</v>
      </c>
      <c r="B27" s="49"/>
      <c r="C27" s="30"/>
    </row>
    <row r="28" spans="1:22" ht="31.5" customHeight="1" x14ac:dyDescent="0.25">
      <c r="A28" s="83" t="s">
        <v>241</v>
      </c>
      <c r="B28" s="49"/>
      <c r="C28" s="30"/>
    </row>
    <row r="29" spans="1:22" ht="31.5" customHeight="1" x14ac:dyDescent="0.25">
      <c r="A29" s="83" t="s">
        <v>241</v>
      </c>
      <c r="B29" s="49"/>
      <c r="C29" s="30"/>
    </row>
    <row r="30" spans="1:22" ht="31.5" customHeight="1" x14ac:dyDescent="0.25">
      <c r="A30" s="83" t="s">
        <v>241</v>
      </c>
      <c r="B30" s="49"/>
      <c r="C30" s="30"/>
    </row>
    <row r="31" spans="1:22" ht="31.5" customHeight="1" x14ac:dyDescent="0.25">
      <c r="A31" s="83" t="s">
        <v>241</v>
      </c>
      <c r="B31" s="49"/>
      <c r="C31" s="30"/>
    </row>
    <row r="32" spans="1:22" ht="39" customHeight="1" x14ac:dyDescent="0.3">
      <c r="A32" s="12" t="s">
        <v>286</v>
      </c>
      <c r="B32" s="12"/>
      <c r="C32"/>
      <c r="K32" s="9"/>
      <c r="L32" s="9"/>
      <c r="M32" s="9"/>
      <c r="N32" s="9"/>
      <c r="O32" s="9"/>
      <c r="P32" s="9"/>
      <c r="Q32" s="9"/>
      <c r="R32" s="9"/>
      <c r="S32" s="9"/>
      <c r="T32" s="9"/>
      <c r="U32" s="9"/>
      <c r="V32" s="9"/>
    </row>
    <row r="33" spans="1:2" ht="15.75" x14ac:dyDescent="0.25">
      <c r="A33" s="133" t="s">
        <v>206</v>
      </c>
      <c r="B33" s="134"/>
    </row>
    <row r="34" spans="1:2" ht="15.75" x14ac:dyDescent="0.25">
      <c r="A34" s="135" t="s">
        <v>297</v>
      </c>
      <c r="B34" s="136"/>
    </row>
    <row r="35" spans="1:2" ht="15.75" x14ac:dyDescent="0.25">
      <c r="A35" s="135" t="s">
        <v>248</v>
      </c>
      <c r="B35" s="136"/>
    </row>
    <row r="36" spans="1:2" ht="15.75" x14ac:dyDescent="0.25">
      <c r="A36" s="135" t="s">
        <v>850</v>
      </c>
      <c r="B36" s="136"/>
    </row>
    <row r="37" spans="1:2" ht="20.25" x14ac:dyDescent="0.3">
      <c r="A37" s="12" t="s">
        <v>301</v>
      </c>
      <c r="B37" s="12"/>
    </row>
    <row r="38" spans="1:2" ht="15.75" x14ac:dyDescent="0.25">
      <c r="A38" s="133" t="s">
        <v>297</v>
      </c>
      <c r="B38" s="134"/>
    </row>
    <row r="39" spans="1:2" ht="15.75" x14ac:dyDescent="0.25">
      <c r="A39" s="135" t="s">
        <v>248</v>
      </c>
      <c r="B39" s="134"/>
    </row>
    <row r="40" spans="1:2" ht="15.75" x14ac:dyDescent="0.25">
      <c r="A40" s="135" t="s">
        <v>302</v>
      </c>
      <c r="B40" s="134"/>
    </row>
    <row r="41" spans="1:2" ht="15.75" x14ac:dyDescent="0.25">
      <c r="A41" s="133" t="s">
        <v>169</v>
      </c>
      <c r="B41" s="134"/>
    </row>
    <row r="42" spans="1:2" ht="15.75" x14ac:dyDescent="0.25">
      <c r="A42" s="135" t="s">
        <v>850</v>
      </c>
      <c r="B42" s="134"/>
    </row>
    <row r="43" spans="1:2" ht="15.75" x14ac:dyDescent="0.25">
      <c r="A43" s="133" t="s">
        <v>623</v>
      </c>
      <c r="B43" s="134"/>
    </row>
    <row r="44" spans="1:2" ht="15.75" x14ac:dyDescent="0.25">
      <c r="A44" s="133" t="s">
        <v>624</v>
      </c>
      <c r="B44" s="134"/>
    </row>
    <row r="45" spans="1:2" ht="15.75" x14ac:dyDescent="0.25">
      <c r="A45" s="133" t="s">
        <v>303</v>
      </c>
      <c r="B45" s="134"/>
    </row>
  </sheetData>
  <dataValidations count="3">
    <dataValidation type="list" allowBlank="1" showInputMessage="1" showErrorMessage="1" sqref="H8 H9">
      <formula1>$F$1:$G$1</formula1>
    </dataValidation>
    <dataValidation type="list" allowBlank="1" showInputMessage="1" showErrorMessage="1" sqref="I8 I9">
      <formula1>INDIRECT(H8)</formula1>
    </dataValidation>
    <dataValidation type="list" allowBlank="1" showInputMessage="1" showErrorMessage="1" sqref="B4">
      <formula1>$T$3:$T$8</formula1>
    </dataValidation>
  </dataValidations>
  <pageMargins left="0.47244094488188981" right="0.47244094488188981" top="0.47244094488188981" bottom="0.47244094488188981" header="0.31496062992125984" footer="0.31496062992125984"/>
  <pageSetup paperSize="9" scale="84" fitToHeight="0" orientation="landscape" horizontalDpi="300" verticalDpi="300" r:id="rId1"/>
  <headerFooter>
    <oddFooter>&amp;L&amp;"Times,Regular"&amp;9&amp;F&amp;R&amp;"Times,Regular"&amp;9&amp;P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39997558519241921"/>
    <pageSetUpPr fitToPage="1"/>
  </sheetPr>
  <dimension ref="A1:Z65"/>
  <sheetViews>
    <sheetView showGridLines="0" zoomScale="85" zoomScaleNormal="85" zoomScaleSheetLayoutView="100" workbookViewId="0">
      <selection activeCell="G11" sqref="G11:H11"/>
    </sheetView>
  </sheetViews>
  <sheetFormatPr defaultColWidth="8.7109375" defaultRowHeight="15" x14ac:dyDescent="0.25"/>
  <cols>
    <col min="1" max="1" width="5.5703125" style="16" customWidth="1"/>
    <col min="2" max="2" width="27.42578125" style="6" customWidth="1"/>
    <col min="3" max="3" width="8.5703125" style="34" customWidth="1"/>
    <col min="4" max="4" width="11.28515625" style="69" customWidth="1"/>
    <col min="5" max="5" width="9.7109375" style="69" customWidth="1"/>
    <col min="6" max="6" width="23.5703125" style="3" customWidth="1"/>
    <col min="7" max="7" width="16" style="3" customWidth="1"/>
    <col min="8" max="8" width="35.85546875" style="3" customWidth="1"/>
    <col min="9" max="9" width="35.42578125" style="4" customWidth="1"/>
    <col min="10" max="12" width="8.7109375" style="4"/>
    <col min="13" max="13" width="93.28515625" style="3" customWidth="1"/>
    <col min="14" max="16384" width="8.7109375" style="4"/>
  </cols>
  <sheetData>
    <row r="1" spans="1:13" s="3" customFormat="1" ht="22.5" x14ac:dyDescent="0.25">
      <c r="A1" s="65" t="s">
        <v>280</v>
      </c>
      <c r="B1" s="65"/>
      <c r="C1" s="65"/>
      <c r="D1" s="65"/>
      <c r="E1" s="65"/>
      <c r="F1" s="65"/>
      <c r="G1" s="65"/>
      <c r="H1" s="18"/>
    </row>
    <row r="2" spans="1:13" s="3" customFormat="1" x14ac:dyDescent="0.25">
      <c r="A2" s="112"/>
      <c r="B2" s="112"/>
      <c r="C2" s="112"/>
      <c r="D2" s="112"/>
      <c r="E2" s="112"/>
      <c r="F2" s="112"/>
      <c r="G2" s="112"/>
      <c r="H2" s="18"/>
    </row>
    <row r="3" spans="1:13" s="3" customFormat="1" x14ac:dyDescent="0.25">
      <c r="A3" s="112"/>
      <c r="B3" s="112"/>
      <c r="C3" s="112"/>
      <c r="D3" s="112"/>
      <c r="E3" s="112"/>
      <c r="F3" s="112"/>
      <c r="G3" s="112"/>
      <c r="H3" s="18"/>
    </row>
    <row r="4" spans="1:13" s="3" customFormat="1" x14ac:dyDescent="0.25">
      <c r="A4" s="121"/>
      <c r="B4" s="112"/>
      <c r="C4" s="112"/>
      <c r="D4" s="112"/>
      <c r="E4" s="112"/>
      <c r="F4" s="112"/>
      <c r="G4" s="112"/>
      <c r="H4" s="18"/>
    </row>
    <row r="5" spans="1:13" s="52" customFormat="1" ht="15.75" x14ac:dyDescent="0.25">
      <c r="A5" s="693" t="str">
        <f>IF(ISBLANK('0. Project Details'!B2),"Please enter project details into '0. Project Details' tab", "Project:  " &amp;'0. Project Details'!B2 &amp;" -  "&amp;'0. Project Details'!B3)</f>
        <v>Please enter project details into '0. Project Details' tab</v>
      </c>
      <c r="B5" s="693"/>
      <c r="C5" s="693"/>
      <c r="D5" s="693"/>
      <c r="E5" s="693"/>
      <c r="F5" s="693"/>
      <c r="G5" s="693"/>
      <c r="H5" s="693"/>
      <c r="M5" s="362"/>
    </row>
    <row r="6" spans="1:13" s="52" customFormat="1" ht="30" customHeight="1" x14ac:dyDescent="0.25">
      <c r="A6" s="694" t="str">
        <f>'0. Project Details'!A5&amp;" "&amp;'0. Project Details'!B5</f>
        <v xml:space="preserve">Project Location: </v>
      </c>
      <c r="B6" s="694"/>
      <c r="C6" s="694"/>
      <c r="D6" s="694"/>
      <c r="E6" s="694"/>
      <c r="F6" s="694"/>
      <c r="G6" s="694"/>
      <c r="H6" s="694"/>
      <c r="M6" s="362"/>
    </row>
    <row r="7" spans="1:13" s="52" customFormat="1" ht="30" customHeight="1" x14ac:dyDescent="0.25">
      <c r="A7" s="694" t="str">
        <f>'0. Project Details'!A6 &amp;" "&amp;'0. Project Details'!B6</f>
        <v xml:space="preserve">Building/Assets Description &amp; HOTO Descriptor: </v>
      </c>
      <c r="B7" s="694"/>
      <c r="C7" s="694"/>
      <c r="D7" s="694"/>
      <c r="E7" s="694"/>
      <c r="F7" s="694"/>
      <c r="G7" s="694"/>
      <c r="H7" s="694"/>
      <c r="M7" s="362"/>
    </row>
    <row r="8" spans="1:13" s="52" customFormat="1" ht="30" customHeight="1" x14ac:dyDescent="0.25">
      <c r="A8" s="694" t="str">
        <f>'0. Project Details'!A7&amp;" "&amp;'0. Project Details'!B7</f>
        <v xml:space="preserve">Building/Assets Number(s): </v>
      </c>
      <c r="B8" s="694"/>
      <c r="C8" s="694"/>
      <c r="D8" s="694"/>
      <c r="E8" s="694"/>
      <c r="F8" s="694"/>
      <c r="G8" s="694"/>
      <c r="H8" s="694"/>
      <c r="M8" s="362"/>
    </row>
    <row r="9" spans="1:13" s="52" customFormat="1" ht="30" customHeight="1" x14ac:dyDescent="0.25">
      <c r="A9" s="694" t="s">
        <v>546</v>
      </c>
      <c r="B9" s="694"/>
      <c r="C9" s="694"/>
      <c r="D9" s="694"/>
      <c r="E9" s="694"/>
      <c r="F9" s="694"/>
      <c r="G9" s="694"/>
      <c r="H9" s="694"/>
      <c r="M9" s="362"/>
    </row>
    <row r="10" spans="1:13" s="21" customFormat="1" ht="15.4" customHeight="1" x14ac:dyDescent="0.25">
      <c r="A10" s="580"/>
      <c r="B10" s="579" t="s">
        <v>778</v>
      </c>
      <c r="C10" s="695" t="s">
        <v>182</v>
      </c>
      <c r="D10" s="695"/>
      <c r="E10" s="696" t="s">
        <v>247</v>
      </c>
      <c r="F10" s="697"/>
      <c r="G10" s="696" t="s">
        <v>4</v>
      </c>
      <c r="H10" s="697"/>
      <c r="M10" s="362"/>
    </row>
    <row r="11" spans="1:13" s="32" customFormat="1" ht="42" customHeight="1" x14ac:dyDescent="0.25">
      <c r="A11" s="107">
        <v>1</v>
      </c>
      <c r="B11" s="110" t="s">
        <v>276</v>
      </c>
      <c r="C11" s="691" t="str">
        <f>'2. Proj Lifecycle &amp; HOTO Plan'!F6</f>
        <v>Not Completed</v>
      </c>
      <c r="D11" s="692"/>
      <c r="E11" s="707" t="str">
        <f>VLOOKUP($A11,'2. Proj Lifecycle &amp; HOTO Plan'!$A:$H,7,FALSE)</f>
        <v>Zone EMP Representative</v>
      </c>
      <c r="F11" s="699"/>
      <c r="G11" s="698"/>
      <c r="H11" s="699"/>
      <c r="M11" s="364"/>
    </row>
    <row r="12" spans="1:13" s="32" customFormat="1" ht="39.4" customHeight="1" x14ac:dyDescent="0.25">
      <c r="A12" s="106">
        <v>2</v>
      </c>
      <c r="B12" s="108" t="s">
        <v>29</v>
      </c>
      <c r="C12" s="691" t="str">
        <f>'2. Proj Lifecycle &amp; HOTO Plan'!F9</f>
        <v>Not Completed</v>
      </c>
      <c r="D12" s="692"/>
      <c r="E12" s="707" t="str">
        <f>VLOOKUP($A12,'2. Proj Lifecycle &amp; HOTO Plan'!$A:$H,7,FALSE)</f>
        <v>PMCA/PM</v>
      </c>
      <c r="F12" s="699"/>
      <c r="G12" s="707"/>
      <c r="H12" s="699"/>
      <c r="M12" s="396" t="s">
        <v>208</v>
      </c>
    </row>
    <row r="13" spans="1:13" s="32" customFormat="1" ht="39.4" customHeight="1" x14ac:dyDescent="0.25">
      <c r="A13" s="106">
        <v>3</v>
      </c>
      <c r="B13" s="108" t="s">
        <v>275</v>
      </c>
      <c r="C13" s="691" t="str">
        <f>'2. Proj Lifecycle &amp; HOTO Plan'!F19</f>
        <v>Not Completed</v>
      </c>
      <c r="D13" s="692"/>
      <c r="E13" s="707" t="str">
        <f>VLOOKUP($A13,'2. Proj Lifecycle &amp; HOTO Plan'!$A:$H,7,FALSE)</f>
        <v>PMCA/PM</v>
      </c>
      <c r="F13" s="699"/>
      <c r="G13" s="707"/>
      <c r="H13" s="699"/>
      <c r="M13" s="361"/>
    </row>
    <row r="14" spans="1:13" s="32" customFormat="1" ht="39.4" customHeight="1" x14ac:dyDescent="0.25">
      <c r="A14" s="106">
        <v>4</v>
      </c>
      <c r="B14" s="108" t="s">
        <v>680</v>
      </c>
      <c r="C14" s="691" t="str">
        <f>IF((AND('2. Proj Lifecycle &amp; HOTO Plan'!F27="Completed",'2. Proj Lifecycle &amp; HOTO Plan'!F31="Completed")),"Completed","Not Completed")</f>
        <v>Not Completed</v>
      </c>
      <c r="D14" s="692"/>
      <c r="E14" s="707" t="str">
        <f>VLOOKUP($A14,'2. Proj Lifecycle &amp; HOTO Plan'!$A:$H,7,FALSE)</f>
        <v>PMCA/PM</v>
      </c>
      <c r="F14" s="699"/>
      <c r="G14" s="707"/>
      <c r="H14" s="699"/>
      <c r="M14" s="361"/>
    </row>
    <row r="15" spans="1:13" s="32" customFormat="1" ht="39.4" customHeight="1" x14ac:dyDescent="0.25">
      <c r="A15" s="106">
        <v>5</v>
      </c>
      <c r="B15" s="108" t="s">
        <v>290</v>
      </c>
      <c r="C15" s="691" t="str">
        <f>'2. Proj Lifecycle &amp; HOTO Plan'!F35</f>
        <v>Not Completed</v>
      </c>
      <c r="D15" s="692"/>
      <c r="E15" s="707" t="str">
        <f>VLOOKUP($A15,'2. Proj Lifecycle &amp; HOTO Plan'!$A:$H,7,FALSE)</f>
        <v>PMCA/PM</v>
      </c>
      <c r="F15" s="699"/>
      <c r="G15" s="707"/>
      <c r="H15" s="699"/>
      <c r="M15" s="361"/>
    </row>
    <row r="17" spans="1:26" s="68" customFormat="1" ht="15.75" x14ac:dyDescent="0.25">
      <c r="A17" s="70" t="s">
        <v>205</v>
      </c>
      <c r="B17" s="66"/>
      <c r="C17" s="67"/>
      <c r="D17" s="67"/>
      <c r="E17" s="67"/>
      <c r="F17" s="66"/>
      <c r="G17" s="66"/>
      <c r="H17" s="66"/>
      <c r="M17" s="363"/>
    </row>
    <row r="18" spans="1:26" s="32" customFormat="1" x14ac:dyDescent="0.25">
      <c r="A18" s="701" t="s">
        <v>207</v>
      </c>
      <c r="B18" s="702"/>
      <c r="C18" s="696" t="s">
        <v>10</v>
      </c>
      <c r="D18" s="706"/>
      <c r="E18" s="697"/>
      <c r="F18" s="696" t="s">
        <v>11</v>
      </c>
      <c r="G18" s="697"/>
      <c r="H18" s="93" t="s">
        <v>12</v>
      </c>
      <c r="I18" s="511" t="s">
        <v>4</v>
      </c>
      <c r="M18" s="361"/>
      <c r="Z18" s="32" t="s">
        <v>208</v>
      </c>
    </row>
    <row r="19" spans="1:26" s="71" customFormat="1" ht="29.65" customHeight="1" x14ac:dyDescent="0.25">
      <c r="A19" s="703" t="s">
        <v>206</v>
      </c>
      <c r="B19" s="704"/>
      <c r="C19" s="703">
        <f>VLOOKUP(A19,'0. Project Details'!$A$14:$B$31,2,FALSE)</f>
        <v>0</v>
      </c>
      <c r="D19" s="705"/>
      <c r="E19" s="704"/>
      <c r="F19" s="703"/>
      <c r="G19" s="704"/>
      <c r="H19" s="120"/>
      <c r="I19" s="510"/>
      <c r="M19" s="359"/>
    </row>
    <row r="20" spans="1:26" s="71" customFormat="1" ht="29.65" customHeight="1" x14ac:dyDescent="0.25">
      <c r="A20" s="703" t="s">
        <v>8</v>
      </c>
      <c r="B20" s="704"/>
      <c r="C20" s="703" t="str">
        <f>VLOOKUP(A20,'0. Project Details'!$A$14:$B$31,2,FALSE)</f>
        <v xml:space="preserve"> </v>
      </c>
      <c r="D20" s="705"/>
      <c r="E20" s="704"/>
      <c r="F20" s="703"/>
      <c r="G20" s="704"/>
      <c r="H20" s="120"/>
      <c r="I20" s="510"/>
      <c r="M20" s="359"/>
    </row>
    <row r="21" spans="1:26" s="71" customFormat="1" ht="29.65" customHeight="1" x14ac:dyDescent="0.25">
      <c r="A21" s="703" t="s">
        <v>141</v>
      </c>
      <c r="B21" s="704"/>
      <c r="C21" s="703" t="str">
        <f>VLOOKUP(A21,'0. Project Details'!$A$14:$B$31,2,FALSE)</f>
        <v xml:space="preserve"> </v>
      </c>
      <c r="D21" s="705"/>
      <c r="E21" s="704"/>
      <c r="F21" s="703"/>
      <c r="G21" s="704"/>
      <c r="H21" s="120"/>
      <c r="I21" s="510"/>
      <c r="M21" s="359"/>
    </row>
    <row r="22" spans="1:26" s="71" customFormat="1" ht="29.65" customHeight="1" x14ac:dyDescent="0.25">
      <c r="A22" s="703" t="s">
        <v>9</v>
      </c>
      <c r="B22" s="704"/>
      <c r="C22" s="703" t="str">
        <f>VLOOKUP(A22,'0. Project Details'!$A$14:$B$31,2,FALSE)</f>
        <v xml:space="preserve"> </v>
      </c>
      <c r="D22" s="705"/>
      <c r="E22" s="704"/>
      <c r="F22" s="703"/>
      <c r="G22" s="704"/>
      <c r="H22" s="120"/>
      <c r="I22" s="510"/>
      <c r="M22" s="359"/>
    </row>
    <row r="23" spans="1:26" s="71" customFormat="1" ht="29.65" customHeight="1" x14ac:dyDescent="0.25">
      <c r="A23" s="703" t="s">
        <v>169</v>
      </c>
      <c r="B23" s="704"/>
      <c r="C23" s="703" t="str">
        <f>VLOOKUP(A23,'0. Project Details'!$A$14:$B$31,2,FALSE)</f>
        <v xml:space="preserve"> </v>
      </c>
      <c r="D23" s="705"/>
      <c r="E23" s="704"/>
      <c r="F23" s="703"/>
      <c r="G23" s="704"/>
      <c r="H23" s="120"/>
      <c r="I23" s="510"/>
      <c r="M23" s="359"/>
    </row>
    <row r="24" spans="1:26" s="71" customFormat="1" ht="29.65" customHeight="1" x14ac:dyDescent="0.25">
      <c r="A24" s="703" t="s">
        <v>848</v>
      </c>
      <c r="B24" s="704"/>
      <c r="C24" s="703" t="str">
        <f>VLOOKUP(A24,'0. Project Details'!$A$14:$B$31,2,FALSE)</f>
        <v xml:space="preserve"> </v>
      </c>
      <c r="D24" s="705"/>
      <c r="E24" s="704"/>
      <c r="F24" s="703"/>
      <c r="G24" s="704"/>
      <c r="H24" s="120"/>
      <c r="I24" s="510"/>
      <c r="M24" s="359"/>
    </row>
    <row r="25" spans="1:26" s="71" customFormat="1" ht="29.65" customHeight="1" x14ac:dyDescent="0.25">
      <c r="A25" s="703" t="s">
        <v>293</v>
      </c>
      <c r="B25" s="704"/>
      <c r="C25" s="703" t="str">
        <f>VLOOKUP(A25,'0. Project Details'!$A$14:$B$31,2,FALSE)</f>
        <v xml:space="preserve"> </v>
      </c>
      <c r="D25" s="705"/>
      <c r="E25" s="704"/>
      <c r="F25" s="703"/>
      <c r="G25" s="704"/>
      <c r="H25" s="120"/>
      <c r="I25" s="510"/>
      <c r="M25" s="359"/>
    </row>
    <row r="26" spans="1:26" ht="76.5" customHeight="1" x14ac:dyDescent="0.25">
      <c r="A26" s="700" t="s">
        <v>682</v>
      </c>
      <c r="B26" s="700"/>
      <c r="C26" s="700"/>
      <c r="D26" s="700"/>
      <c r="E26" s="700"/>
      <c r="F26" s="700"/>
      <c r="G26" s="700"/>
      <c r="H26" s="700"/>
    </row>
    <row r="27" spans="1:26" ht="15.75" x14ac:dyDescent="0.25">
      <c r="A27" s="70" t="s">
        <v>200</v>
      </c>
      <c r="B27" s="571"/>
      <c r="C27" s="572"/>
      <c r="D27" s="573"/>
      <c r="E27" s="573"/>
      <c r="F27" s="574"/>
      <c r="G27" s="574"/>
      <c r="H27" s="574"/>
    </row>
    <row r="28" spans="1:26" s="129" customFormat="1" ht="11.25" x14ac:dyDescent="0.2">
      <c r="A28" s="127"/>
      <c r="B28" s="575"/>
      <c r="C28" s="576"/>
      <c r="D28" s="577"/>
      <c r="E28" s="577"/>
      <c r="F28" s="578"/>
      <c r="G28" s="578"/>
      <c r="H28" s="578"/>
      <c r="M28" s="128"/>
    </row>
    <row r="29" spans="1:26" ht="16.5" customHeight="1" x14ac:dyDescent="0.25">
      <c r="A29" s="708" t="s">
        <v>780</v>
      </c>
      <c r="B29" s="709"/>
      <c r="C29" s="708" t="s">
        <v>781</v>
      </c>
      <c r="D29" s="710"/>
      <c r="E29" s="710"/>
      <c r="F29" s="710"/>
      <c r="G29" s="710"/>
      <c r="H29" s="709"/>
    </row>
    <row r="30" spans="1:26" x14ac:dyDescent="0.25">
      <c r="A30" s="722" t="s">
        <v>779</v>
      </c>
      <c r="B30" s="723"/>
      <c r="C30" s="726" t="s">
        <v>209</v>
      </c>
      <c r="D30" s="727"/>
      <c r="E30" s="727"/>
      <c r="F30" s="727"/>
      <c r="G30" s="727"/>
      <c r="H30" s="728"/>
    </row>
    <row r="31" spans="1:26" x14ac:dyDescent="0.25">
      <c r="A31" s="724"/>
      <c r="B31" s="725"/>
      <c r="C31" s="729"/>
      <c r="D31" s="730"/>
      <c r="E31" s="730"/>
      <c r="F31" s="730"/>
      <c r="G31" s="730"/>
      <c r="H31" s="731"/>
    </row>
    <row r="32" spans="1:26" ht="30" customHeight="1" x14ac:dyDescent="0.25">
      <c r="A32" s="712" t="s">
        <v>213</v>
      </c>
      <c r="B32" s="712"/>
      <c r="C32" s="719"/>
      <c r="D32" s="720"/>
      <c r="E32" s="720"/>
      <c r="F32" s="720"/>
      <c r="G32" s="720"/>
      <c r="H32" s="721"/>
    </row>
    <row r="33" spans="1:14" x14ac:dyDescent="0.25">
      <c r="A33" s="581" t="s">
        <v>210</v>
      </c>
      <c r="B33" s="582"/>
      <c r="C33" s="713"/>
      <c r="D33" s="714"/>
      <c r="E33" s="714"/>
      <c r="F33" s="714"/>
      <c r="G33" s="714"/>
      <c r="H33" s="715"/>
    </row>
    <row r="34" spans="1:14" x14ac:dyDescent="0.25">
      <c r="A34" s="583"/>
      <c r="B34" s="584"/>
      <c r="C34" s="716"/>
      <c r="D34" s="717"/>
      <c r="E34" s="717"/>
      <c r="F34" s="717"/>
      <c r="G34" s="717"/>
      <c r="H34" s="718"/>
      <c r="I34" s="401"/>
      <c r="J34" s="401"/>
      <c r="K34" s="401"/>
      <c r="L34" s="401"/>
      <c r="M34" s="18"/>
    </row>
    <row r="35" spans="1:14" x14ac:dyDescent="0.25">
      <c r="A35" s="585" t="s">
        <v>212</v>
      </c>
      <c r="B35" s="586"/>
      <c r="C35" s="719"/>
      <c r="D35" s="720"/>
      <c r="E35" s="720"/>
      <c r="F35" s="720"/>
      <c r="G35" s="720"/>
      <c r="H35" s="721"/>
      <c r="I35" s="401"/>
      <c r="J35" s="401"/>
      <c r="K35" s="401"/>
      <c r="L35" s="401"/>
      <c r="M35" s="18"/>
    </row>
    <row r="36" spans="1:14" x14ac:dyDescent="0.25">
      <c r="A36" s="598"/>
      <c r="B36" s="598"/>
      <c r="C36" s="593"/>
      <c r="D36" s="593"/>
      <c r="E36" s="593"/>
      <c r="F36" s="593"/>
      <c r="G36" s="593"/>
      <c r="H36" s="593"/>
      <c r="I36" s="401"/>
      <c r="J36" s="401"/>
      <c r="K36" s="401"/>
      <c r="L36" s="401"/>
      <c r="M36" s="18"/>
    </row>
    <row r="37" spans="1:14" ht="15.75" customHeight="1" x14ac:dyDescent="0.25">
      <c r="A37" s="711" t="s">
        <v>782</v>
      </c>
      <c r="B37" s="711"/>
      <c r="C37" s="710" t="s">
        <v>1078</v>
      </c>
      <c r="D37" s="710"/>
      <c r="E37" s="710"/>
      <c r="F37" s="710"/>
      <c r="G37" s="710"/>
      <c r="H37" s="709"/>
      <c r="I37" s="401"/>
      <c r="J37" s="401"/>
      <c r="K37" s="401"/>
      <c r="L37" s="401"/>
      <c r="M37" s="18"/>
    </row>
    <row r="38" spans="1:14" ht="15" customHeight="1" x14ac:dyDescent="0.25">
      <c r="A38" s="722" t="s">
        <v>779</v>
      </c>
      <c r="B38" s="723"/>
      <c r="C38" s="726" t="s">
        <v>209</v>
      </c>
      <c r="D38" s="727"/>
      <c r="E38" s="727"/>
      <c r="F38" s="727"/>
      <c r="G38" s="727"/>
      <c r="H38" s="728"/>
      <c r="I38" s="401"/>
      <c r="J38" s="401"/>
      <c r="K38" s="401"/>
      <c r="L38" s="401"/>
      <c r="M38" s="18"/>
    </row>
    <row r="39" spans="1:14" x14ac:dyDescent="0.25">
      <c r="A39" s="724"/>
      <c r="B39" s="725"/>
      <c r="C39" s="729"/>
      <c r="D39" s="730"/>
      <c r="E39" s="730"/>
      <c r="F39" s="730"/>
      <c r="G39" s="730"/>
      <c r="H39" s="731"/>
      <c r="I39" s="401"/>
      <c r="J39" s="401"/>
      <c r="K39" s="401"/>
      <c r="L39" s="401"/>
      <c r="M39" s="18"/>
    </row>
    <row r="40" spans="1:14" ht="31.5" customHeight="1" x14ac:dyDescent="0.25">
      <c r="A40" s="712" t="s">
        <v>213</v>
      </c>
      <c r="B40" s="712"/>
      <c r="C40" s="719"/>
      <c r="D40" s="720"/>
      <c r="E40" s="720"/>
      <c r="F40" s="720"/>
      <c r="G40" s="720"/>
      <c r="H40" s="721"/>
      <c r="I40" s="401"/>
      <c r="J40" s="401"/>
      <c r="K40" s="401"/>
      <c r="L40" s="401"/>
      <c r="M40" s="18"/>
    </row>
    <row r="41" spans="1:14" x14ac:dyDescent="0.25">
      <c r="A41" s="581" t="s">
        <v>210</v>
      </c>
      <c r="B41" s="582"/>
      <c r="C41" s="713"/>
      <c r="D41" s="714"/>
      <c r="E41" s="714"/>
      <c r="F41" s="714"/>
      <c r="G41" s="714"/>
      <c r="H41" s="715"/>
      <c r="I41" s="401"/>
      <c r="J41" s="401"/>
      <c r="K41" s="401"/>
      <c r="L41" s="401"/>
      <c r="M41" s="18"/>
    </row>
    <row r="42" spans="1:14" x14ac:dyDescent="0.25">
      <c r="A42" s="583"/>
      <c r="B42" s="584"/>
      <c r="C42" s="716"/>
      <c r="D42" s="717"/>
      <c r="E42" s="717"/>
      <c r="F42" s="717"/>
      <c r="G42" s="717"/>
      <c r="H42" s="718"/>
      <c r="I42" s="401"/>
      <c r="J42" s="401"/>
      <c r="K42" s="401"/>
      <c r="L42" s="401"/>
      <c r="M42" s="18"/>
    </row>
    <row r="43" spans="1:14" x14ac:dyDescent="0.25">
      <c r="A43" s="585" t="s">
        <v>212</v>
      </c>
      <c r="B43" s="586"/>
      <c r="C43" s="719"/>
      <c r="D43" s="720"/>
      <c r="E43" s="720"/>
      <c r="F43" s="720"/>
      <c r="G43" s="720"/>
      <c r="H43" s="721"/>
      <c r="I43" s="401"/>
      <c r="J43" s="401"/>
      <c r="K43" s="401"/>
      <c r="L43" s="401"/>
      <c r="M43" s="18"/>
    </row>
    <row r="44" spans="1:14" x14ac:dyDescent="0.25">
      <c r="A44" s="581"/>
      <c r="B44" s="581"/>
      <c r="C44" s="594"/>
      <c r="D44" s="594"/>
      <c r="E44" s="594"/>
      <c r="F44" s="594"/>
      <c r="G44" s="593"/>
      <c r="H44" s="593"/>
      <c r="I44" s="401"/>
      <c r="J44" s="401"/>
      <c r="K44" s="401"/>
      <c r="L44" s="401"/>
      <c r="M44" s="18"/>
    </row>
    <row r="45" spans="1:14" ht="29.25" hidden="1" customHeight="1" x14ac:dyDescent="0.25">
      <c r="A45" s="732" t="s">
        <v>785</v>
      </c>
      <c r="B45" s="732"/>
      <c r="C45" s="733" t="s">
        <v>784</v>
      </c>
      <c r="D45" s="734"/>
      <c r="E45" s="733" t="s">
        <v>203</v>
      </c>
      <c r="F45" s="735"/>
      <c r="G45" s="735"/>
      <c r="H45" s="734"/>
      <c r="I45" s="35"/>
      <c r="J45" s="35"/>
      <c r="K45" s="35"/>
      <c r="L45" s="35"/>
      <c r="M45" s="597"/>
      <c r="N45" s="35"/>
    </row>
    <row r="46" spans="1:14" ht="30.75" hidden="1" customHeight="1" x14ac:dyDescent="0.25">
      <c r="A46" s="736" t="s">
        <v>779</v>
      </c>
      <c r="B46" s="737"/>
      <c r="C46" s="719" t="s">
        <v>209</v>
      </c>
      <c r="D46" s="720"/>
      <c r="E46" s="720"/>
      <c r="F46" s="720"/>
      <c r="G46" s="720"/>
      <c r="H46" s="721"/>
      <c r="I46" s="595"/>
      <c r="J46" s="595"/>
      <c r="K46" s="595" t="s">
        <v>783</v>
      </c>
      <c r="L46" s="595"/>
      <c r="M46" s="596"/>
      <c r="N46" s="35"/>
    </row>
    <row r="47" spans="1:14" hidden="1" x14ac:dyDescent="0.25">
      <c r="A47" s="712" t="s">
        <v>213</v>
      </c>
      <c r="B47" s="712"/>
      <c r="C47" s="719"/>
      <c r="D47" s="720"/>
      <c r="E47" s="720"/>
      <c r="F47" s="720"/>
      <c r="G47" s="720"/>
      <c r="H47" s="721"/>
      <c r="I47" s="595"/>
      <c r="J47" s="595"/>
      <c r="K47" s="595" t="s">
        <v>203</v>
      </c>
      <c r="L47" s="595"/>
      <c r="M47" s="596"/>
      <c r="N47" s="35"/>
    </row>
    <row r="48" spans="1:14" hidden="1" x14ac:dyDescent="0.25">
      <c r="A48" s="581" t="s">
        <v>210</v>
      </c>
      <c r="B48" s="582"/>
      <c r="C48" s="713"/>
      <c r="D48" s="714"/>
      <c r="E48" s="714"/>
      <c r="F48" s="714"/>
      <c r="G48" s="714"/>
      <c r="H48" s="715"/>
      <c r="I48" s="595"/>
      <c r="J48" s="595"/>
      <c r="K48" s="595"/>
      <c r="L48" s="595"/>
      <c r="M48" s="596"/>
      <c r="N48" s="35"/>
    </row>
    <row r="49" spans="1:14" hidden="1" x14ac:dyDescent="0.25">
      <c r="A49" s="583"/>
      <c r="B49" s="584"/>
      <c r="C49" s="716"/>
      <c r="D49" s="717"/>
      <c r="E49" s="717"/>
      <c r="F49" s="717"/>
      <c r="G49" s="717"/>
      <c r="H49" s="718"/>
      <c r="I49" s="595"/>
      <c r="J49" s="595"/>
      <c r="K49" s="595"/>
      <c r="L49" s="595"/>
      <c r="M49" s="596"/>
      <c r="N49" s="35"/>
    </row>
    <row r="50" spans="1:14" hidden="1" x14ac:dyDescent="0.25">
      <c r="A50" s="585" t="s">
        <v>212</v>
      </c>
      <c r="B50" s="586"/>
      <c r="C50" s="719"/>
      <c r="D50" s="720"/>
      <c r="E50" s="720"/>
      <c r="F50" s="720"/>
      <c r="G50" s="720"/>
      <c r="H50" s="721"/>
      <c r="I50" s="595"/>
      <c r="J50" s="595"/>
      <c r="K50" s="595"/>
      <c r="L50" s="595"/>
      <c r="M50" s="596"/>
      <c r="N50" s="35"/>
    </row>
    <row r="51" spans="1:14" x14ac:dyDescent="0.25">
      <c r="A51" s="592"/>
      <c r="B51" s="592"/>
      <c r="C51" s="592"/>
      <c r="D51" s="592"/>
      <c r="E51" s="592"/>
      <c r="F51" s="592"/>
      <c r="G51" s="592"/>
      <c r="H51" s="592"/>
      <c r="I51" s="595"/>
      <c r="J51" s="595"/>
      <c r="K51" s="595"/>
      <c r="L51" s="595"/>
      <c r="M51" s="596"/>
      <c r="N51" s="35"/>
    </row>
    <row r="52" spans="1:14" x14ac:dyDescent="0.25">
      <c r="A52" s="587"/>
      <c r="B52" s="588"/>
      <c r="C52" s="589"/>
      <c r="D52" s="590"/>
      <c r="E52" s="590"/>
      <c r="F52" s="591"/>
      <c r="G52" s="591"/>
      <c r="H52" s="591"/>
      <c r="I52" s="595"/>
      <c r="J52" s="595"/>
      <c r="K52" s="595"/>
      <c r="L52" s="595"/>
      <c r="M52" s="596"/>
      <c r="N52" s="35"/>
    </row>
    <row r="53" spans="1:14" x14ac:dyDescent="0.25">
      <c r="I53" s="35"/>
      <c r="J53" s="35"/>
      <c r="K53" s="35"/>
      <c r="L53" s="35"/>
      <c r="M53" s="597"/>
      <c r="N53" s="35"/>
    </row>
    <row r="54" spans="1:14" x14ac:dyDescent="0.25">
      <c r="I54" s="35"/>
      <c r="J54" s="35"/>
      <c r="K54" s="35"/>
      <c r="L54" s="35"/>
      <c r="M54" s="597"/>
      <c r="N54" s="35"/>
    </row>
    <row r="55" spans="1:14" x14ac:dyDescent="0.25">
      <c r="I55" s="35"/>
      <c r="J55" s="35"/>
      <c r="K55" s="35"/>
      <c r="L55" s="35"/>
      <c r="M55" s="597"/>
      <c r="N55" s="35"/>
    </row>
    <row r="56" spans="1:14" x14ac:dyDescent="0.25">
      <c r="I56" s="35"/>
      <c r="J56" s="35"/>
      <c r="K56" s="35"/>
      <c r="L56" s="35"/>
      <c r="M56" s="597"/>
      <c r="N56" s="35"/>
    </row>
    <row r="57" spans="1:14" x14ac:dyDescent="0.25">
      <c r="I57" s="35"/>
      <c r="J57" s="35"/>
      <c r="K57" s="35"/>
      <c r="L57" s="35"/>
      <c r="M57" s="597"/>
      <c r="N57" s="35"/>
    </row>
    <row r="58" spans="1:14" x14ac:dyDescent="0.25">
      <c r="I58" s="35"/>
      <c r="J58" s="35"/>
      <c r="K58" s="35"/>
      <c r="L58" s="35"/>
      <c r="M58" s="597"/>
      <c r="N58" s="35"/>
    </row>
    <row r="59" spans="1:14" x14ac:dyDescent="0.25">
      <c r="I59" s="35"/>
      <c r="J59" s="35"/>
      <c r="K59" s="35"/>
      <c r="L59" s="35"/>
      <c r="M59" s="597"/>
      <c r="N59" s="35"/>
    </row>
    <row r="60" spans="1:14" x14ac:dyDescent="0.25">
      <c r="I60" s="35"/>
      <c r="J60" s="35"/>
      <c r="K60" s="35"/>
      <c r="L60" s="35"/>
      <c r="M60" s="597"/>
      <c r="N60" s="35"/>
    </row>
    <row r="61" spans="1:14" x14ac:dyDescent="0.25">
      <c r="I61" s="35"/>
      <c r="J61" s="35"/>
      <c r="K61" s="35"/>
      <c r="L61" s="35"/>
      <c r="M61" s="597"/>
      <c r="N61" s="35"/>
    </row>
    <row r="62" spans="1:14" x14ac:dyDescent="0.25">
      <c r="I62" s="35"/>
      <c r="J62" s="35"/>
      <c r="K62" s="35"/>
      <c r="L62" s="35"/>
      <c r="M62" s="597"/>
      <c r="N62" s="35"/>
    </row>
    <row r="63" spans="1:14" x14ac:dyDescent="0.25">
      <c r="I63" s="35"/>
      <c r="J63" s="35"/>
      <c r="K63" s="35"/>
      <c r="L63" s="35"/>
      <c r="M63" s="597"/>
      <c r="N63" s="35"/>
    </row>
    <row r="64" spans="1:14" x14ac:dyDescent="0.25">
      <c r="I64" s="35"/>
      <c r="J64" s="35"/>
      <c r="K64" s="35"/>
      <c r="L64" s="35"/>
      <c r="M64" s="597"/>
      <c r="N64" s="35"/>
    </row>
    <row r="65" spans="9:14" x14ac:dyDescent="0.25">
      <c r="I65" s="35"/>
      <c r="J65" s="35"/>
      <c r="K65" s="35"/>
      <c r="L65" s="35"/>
      <c r="M65" s="597"/>
      <c r="N65" s="35"/>
    </row>
  </sheetData>
  <dataConsolidate link="1"/>
  <mergeCells count="73">
    <mergeCell ref="A45:B45"/>
    <mergeCell ref="C45:D45"/>
    <mergeCell ref="E45:H45"/>
    <mergeCell ref="A47:B47"/>
    <mergeCell ref="C47:H47"/>
    <mergeCell ref="C46:H46"/>
    <mergeCell ref="A46:B46"/>
    <mergeCell ref="C48:H49"/>
    <mergeCell ref="C50:H50"/>
    <mergeCell ref="C41:H42"/>
    <mergeCell ref="C43:H43"/>
    <mergeCell ref="C29:H29"/>
    <mergeCell ref="A29:B29"/>
    <mergeCell ref="C37:H37"/>
    <mergeCell ref="A37:B37"/>
    <mergeCell ref="A40:B40"/>
    <mergeCell ref="C33:H34"/>
    <mergeCell ref="C35:H35"/>
    <mergeCell ref="A38:B39"/>
    <mergeCell ref="C38:H39"/>
    <mergeCell ref="C40:H40"/>
    <mergeCell ref="A32:B32"/>
    <mergeCell ref="A30:B31"/>
    <mergeCell ref="C30:H31"/>
    <mergeCell ref="C32:H32"/>
    <mergeCell ref="C24:E24"/>
    <mergeCell ref="F21:G21"/>
    <mergeCell ref="F22:G22"/>
    <mergeCell ref="C19:E19"/>
    <mergeCell ref="C20:E20"/>
    <mergeCell ref="F19:G19"/>
    <mergeCell ref="F20:G20"/>
    <mergeCell ref="C18:E18"/>
    <mergeCell ref="F18:G18"/>
    <mergeCell ref="E10:F10"/>
    <mergeCell ref="E11:F11"/>
    <mergeCell ref="E12:F12"/>
    <mergeCell ref="E13:F13"/>
    <mergeCell ref="E14:F14"/>
    <mergeCell ref="E15:F15"/>
    <mergeCell ref="G12:H12"/>
    <mergeCell ref="G13:H13"/>
    <mergeCell ref="G14:H14"/>
    <mergeCell ref="G15:H15"/>
    <mergeCell ref="C11:D11"/>
    <mergeCell ref="C12:D12"/>
    <mergeCell ref="C13:D13"/>
    <mergeCell ref="C14:D14"/>
    <mergeCell ref="A26:H26"/>
    <mergeCell ref="A18:B18"/>
    <mergeCell ref="A19:B19"/>
    <mergeCell ref="A20:B20"/>
    <mergeCell ref="A21:B21"/>
    <mergeCell ref="A22:B22"/>
    <mergeCell ref="A23:B23"/>
    <mergeCell ref="A24:B24"/>
    <mergeCell ref="A25:B25"/>
    <mergeCell ref="C21:E21"/>
    <mergeCell ref="C22:E22"/>
    <mergeCell ref="C23:E23"/>
    <mergeCell ref="C25:E25"/>
    <mergeCell ref="F23:G23"/>
    <mergeCell ref="F24:G24"/>
    <mergeCell ref="F25:G25"/>
    <mergeCell ref="C15:D15"/>
    <mergeCell ref="A5:H5"/>
    <mergeCell ref="A6:H6"/>
    <mergeCell ref="A7:H7"/>
    <mergeCell ref="A8:H8"/>
    <mergeCell ref="A9:H9"/>
    <mergeCell ref="C10:D10"/>
    <mergeCell ref="G10:H10"/>
    <mergeCell ref="G11:H11"/>
  </mergeCells>
  <conditionalFormatting sqref="E11:H15">
    <cfRule type="expression" dxfId="60" priority="5">
      <formula>$C11="N/A"</formula>
    </cfRule>
  </conditionalFormatting>
  <conditionalFormatting sqref="C11:C15 E11:H15">
    <cfRule type="expression" dxfId="59" priority="3">
      <formula>C11="Complete below"</formula>
    </cfRule>
    <cfRule type="expression" dxfId="58" priority="4">
      <formula>C11=0</formula>
    </cfRule>
  </conditionalFormatting>
  <conditionalFormatting sqref="A46:H50">
    <cfRule type="expression" dxfId="57" priority="1">
      <formula>$E$45="N/A"</formula>
    </cfRule>
  </conditionalFormatting>
  <dataValidations count="1">
    <dataValidation type="list" allowBlank="1" showInputMessage="1" showErrorMessage="1" sqref="E45:H45">
      <formula1>$K$46:$K$47</formula1>
    </dataValidation>
  </dataValidations>
  <pageMargins left="0.47244094488188981" right="0.47244094488188981" top="0.47244094488188981" bottom="0.47244094488188981" header="0.31496062992125984" footer="0.31496062992125984"/>
  <pageSetup paperSize="9" scale="99" fitToHeight="0" orientation="landscape" horizontalDpi="300" verticalDpi="300" r:id="rId1"/>
  <headerFooter>
    <oddFooter>&amp;L&amp;"Times,Regular"&amp;9&amp;F&amp;R&amp;"Times,Regular"&amp;9&amp;P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'0. Project Details'!$A$15:$A$29</xm:f>
          </x14:formula1>
          <xm:sqref>A19:A25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N897"/>
  <sheetViews>
    <sheetView zoomScale="85" zoomScaleNormal="85" workbookViewId="0">
      <pane ySplit="5" topLeftCell="A6" activePane="bottomLeft" state="frozen"/>
      <selection pane="bottomLeft" activeCell="H78" sqref="H78"/>
    </sheetView>
  </sheetViews>
  <sheetFormatPr defaultRowHeight="18" x14ac:dyDescent="0.35"/>
  <cols>
    <col min="1" max="1" width="18" style="472" customWidth="1"/>
    <col min="2" max="2" width="50.42578125" style="256" customWidth="1"/>
    <col min="3" max="3" width="13.28515625" style="256" customWidth="1"/>
    <col min="4" max="4" width="20.7109375" style="256" customWidth="1"/>
    <col min="5" max="5" width="75" style="256" customWidth="1"/>
    <col min="6" max="6" width="19.42578125" style="348" customWidth="1"/>
    <col min="7" max="7" width="18" style="256" customWidth="1"/>
    <col min="8" max="8" width="57.85546875" style="400" customWidth="1"/>
    <col min="9" max="9" width="18" style="4" customWidth="1"/>
    <col min="10" max="10" width="21.85546875" style="257" customWidth="1"/>
    <col min="11" max="16384" width="9.140625" style="256"/>
  </cols>
  <sheetData>
    <row r="1" spans="1:9" ht="30" x14ac:dyDescent="0.35">
      <c r="A1" s="252" t="s">
        <v>298</v>
      </c>
      <c r="B1" s="253"/>
      <c r="C1" s="254"/>
      <c r="D1" s="253"/>
      <c r="E1" s="255"/>
      <c r="F1" s="343"/>
      <c r="G1" s="255"/>
      <c r="I1" s="124"/>
    </row>
    <row r="2" spans="1:9" ht="49.5" customHeight="1" x14ac:dyDescent="0.35">
      <c r="A2" s="495" t="s">
        <v>669</v>
      </c>
      <c r="B2" s="290">
        <f>'0. Project Details'!B3</f>
        <v>0</v>
      </c>
      <c r="C2" s="496" t="s">
        <v>486</v>
      </c>
      <c r="D2" s="497"/>
      <c r="E2" s="484">
        <f>'0. Project Details'!B5</f>
        <v>0</v>
      </c>
      <c r="F2" s="495" t="str">
        <f>'0. Project Details'!A6</f>
        <v>Building/Assets Description &amp; HOTO Descriptor:</v>
      </c>
      <c r="G2" s="738"/>
      <c r="H2" s="738"/>
      <c r="I2" s="514"/>
    </row>
    <row r="3" spans="1:9" ht="21.75" customHeight="1" x14ac:dyDescent="0.35">
      <c r="A3" s="495" t="s">
        <v>0</v>
      </c>
      <c r="B3" s="314">
        <f>'0. Project Details'!B2</f>
        <v>0</v>
      </c>
      <c r="C3" s="496" t="s">
        <v>163</v>
      </c>
      <c r="D3" s="498"/>
      <c r="E3" s="485">
        <f>'0. Project Details'!B7</f>
        <v>0</v>
      </c>
      <c r="F3" s="486"/>
      <c r="G3" s="487"/>
      <c r="H3" s="515"/>
      <c r="I3" s="514"/>
    </row>
    <row r="4" spans="1:9" x14ac:dyDescent="0.35">
      <c r="A4" s="488" t="s">
        <v>287</v>
      </c>
      <c r="B4" s="489"/>
      <c r="C4" s="490"/>
      <c r="D4" s="491"/>
      <c r="E4" s="492"/>
      <c r="F4" s="493"/>
      <c r="G4" s="494"/>
      <c r="H4" s="491"/>
      <c r="I4" s="516"/>
    </row>
    <row r="5" spans="1:9" ht="28.5" x14ac:dyDescent="0.35">
      <c r="A5" s="481" t="s">
        <v>3</v>
      </c>
      <c r="B5" s="482" t="s">
        <v>19</v>
      </c>
      <c r="C5" s="394" t="s">
        <v>282</v>
      </c>
      <c r="D5" s="482" t="s">
        <v>153</v>
      </c>
      <c r="E5" s="482" t="s">
        <v>5</v>
      </c>
      <c r="F5" s="483" t="s">
        <v>283</v>
      </c>
      <c r="G5" s="512" t="s">
        <v>278</v>
      </c>
      <c r="H5" s="513" t="s">
        <v>4</v>
      </c>
      <c r="I5" s="395" t="s">
        <v>285</v>
      </c>
    </row>
    <row r="6" spans="1:9" ht="24" customHeight="1" x14ac:dyDescent="0.35">
      <c r="A6" s="245"/>
      <c r="B6" s="352" t="s">
        <v>369</v>
      </c>
      <c r="C6" s="201"/>
      <c r="D6" s="202"/>
      <c r="E6" s="203"/>
      <c r="F6" s="351" t="str">
        <f>IF(COUNTIFS(C7:C8,"Required",F7:F8,"Not Completed")+COUNTIF(C7:C8,""), "Not Completed", "Completed")</f>
        <v>Not Completed</v>
      </c>
      <c r="G6" s="204"/>
      <c r="H6" s="202"/>
      <c r="I6" s="358"/>
    </row>
    <row r="7" spans="1:9" ht="165.75" customHeight="1" x14ac:dyDescent="0.35">
      <c r="A7" s="92">
        <v>1</v>
      </c>
      <c r="B7" s="75" t="str">
        <f>IF(OR('0. Project Details'!$B$4 ="EWP",'0. Project Details'!$B$4 ="Property Acquisition or Disposal", '0. Project Details'!$B$4 ="PMB Leased Project "),'Reference Cells'!B2,'Reference Cells'!C2)</f>
        <v xml:space="preserve">Project start meeting held where key Stakeholders are identified and Project HOTO requirements are discussed and confirmed including:-
- Clarification of Project Scope
- Provision of Baseline Project Schedule
- Access provided to project web based document management systems 
</v>
      </c>
      <c r="C7" s="75" t="s">
        <v>198</v>
      </c>
      <c r="D7" s="75" t="s">
        <v>522</v>
      </c>
      <c r="E7" s="222" t="str">
        <f>IF(OR('0. Project Details'!$B$4 ="EWP",'0. Project Details'!$B$4 ="Property Acquisition or Disposal", '0. Project Details'!$B$4 ="PMB Leased Project "),'Reference Cells'!D2,'Reference Cells'!E2)</f>
        <v xml:space="preserve">A copy of the project start meeting minutes. If not addressed in the minutes, also provide a copy of:
* List of key project stakeholders and their ongoing role / required meeting requirements.
*Acknowledgement that key stakeholders received &amp; agree (where applicable) the project scope of works. 
*Copy of IBC or DBC authorities page. 
*Baseline Project Schedule 
* An email from the PMCA / PM advising data system access arrangements and list of stakeholders provided access .
</v>
      </c>
      <c r="F7" s="342" t="s">
        <v>175</v>
      </c>
      <c r="G7" s="119" t="s">
        <v>248</v>
      </c>
      <c r="H7" s="664"/>
      <c r="I7" s="394" t="s">
        <v>350</v>
      </c>
    </row>
    <row r="8" spans="1:9" ht="48" customHeight="1" x14ac:dyDescent="0.35">
      <c r="A8" s="267">
        <v>1.1000000000000001</v>
      </c>
      <c r="B8" s="75" t="s">
        <v>389</v>
      </c>
      <c r="C8" s="75" t="s">
        <v>198</v>
      </c>
      <c r="D8" s="75" t="s">
        <v>522</v>
      </c>
      <c r="E8" s="222" t="s">
        <v>400</v>
      </c>
      <c r="F8" s="342" t="s">
        <v>175</v>
      </c>
      <c r="G8" s="119" t="s">
        <v>248</v>
      </c>
      <c r="H8" s="119"/>
      <c r="I8" s="394" t="s">
        <v>350</v>
      </c>
    </row>
    <row r="9" spans="1:9" x14ac:dyDescent="0.35">
      <c r="A9" s="245"/>
      <c r="B9" s="200" t="s">
        <v>342</v>
      </c>
      <c r="C9" s="205"/>
      <c r="D9" s="205"/>
      <c r="E9" s="206"/>
      <c r="F9" s="345" t="str">
        <f>IF(COUNTIFS(C10:C18,"Required",F10:F18,"Not Completed")+COUNTIF(C10:C18,""), "Not Completed", "Completed")</f>
        <v>Not Completed</v>
      </c>
      <c r="G9" s="205"/>
      <c r="H9" s="205"/>
      <c r="I9" s="358"/>
    </row>
    <row r="10" spans="1:9" ht="155.25" customHeight="1" x14ac:dyDescent="0.35">
      <c r="A10" s="92">
        <v>2</v>
      </c>
      <c r="B10" s="75" t="s">
        <v>370</v>
      </c>
      <c r="C10" s="75" t="s">
        <v>198</v>
      </c>
      <c r="D10" s="75" t="s">
        <v>623</v>
      </c>
      <c r="E10" s="214" t="s">
        <v>516</v>
      </c>
      <c r="F10" s="342" t="s">
        <v>175</v>
      </c>
      <c r="G10" s="119" t="s">
        <v>522</v>
      </c>
      <c r="H10" s="664"/>
      <c r="I10" s="394" t="s">
        <v>29</v>
      </c>
    </row>
    <row r="11" spans="1:9" ht="249" customHeight="1" x14ac:dyDescent="0.35">
      <c r="A11" s="92">
        <v>2.1</v>
      </c>
      <c r="B11" s="75" t="s">
        <v>687</v>
      </c>
      <c r="C11" s="75" t="s">
        <v>198</v>
      </c>
      <c r="D11" s="75" t="str">
        <f>IF(OR('0. Project Details'!$B$4 ="EWP",'0. Project Details'!$B$4 ="Property Acquisition or Disposal", '0. Project Details'!$B$4 ="PMB Leased Project "),"Contractor (Designer) / PAS Project Data Service","Contractor (Designer)")</f>
        <v>Contractor (Designer)</v>
      </c>
      <c r="E11" s="222" t="s">
        <v>523</v>
      </c>
      <c r="F11" s="342" t="s">
        <v>175</v>
      </c>
      <c r="G11" s="119" t="str">
        <f>IF(OR('0. Project Details'!$B$4 ="EWP",'0. Project Details'!$B$4 ="Property Acquisition or Disposal", '0. Project Details'!$B$4 ="PMB Leased Project "),"PAS Project Data Service","PMCA/PM")</f>
        <v>PMCA/PM</v>
      </c>
      <c r="H11" s="676" t="s">
        <v>208</v>
      </c>
      <c r="I11" s="394" t="s">
        <v>29</v>
      </c>
    </row>
    <row r="12" spans="1:9" ht="195.75" customHeight="1" x14ac:dyDescent="0.35">
      <c r="A12" s="91">
        <v>2.2000000000000002</v>
      </c>
      <c r="B12" s="75" t="s">
        <v>484</v>
      </c>
      <c r="C12" s="75" t="s">
        <v>198</v>
      </c>
      <c r="D12" s="75" t="s">
        <v>623</v>
      </c>
      <c r="E12" s="111" t="s">
        <v>1048</v>
      </c>
      <c r="F12" s="342" t="s">
        <v>175</v>
      </c>
      <c r="G12" s="119" t="s">
        <v>522</v>
      </c>
      <c r="H12" s="664"/>
      <c r="I12" s="394" t="s">
        <v>29</v>
      </c>
    </row>
    <row r="13" spans="1:9" ht="149.25" customHeight="1" x14ac:dyDescent="0.35">
      <c r="A13" s="91">
        <v>2.2999999999999998</v>
      </c>
      <c r="B13" s="75" t="s">
        <v>351</v>
      </c>
      <c r="C13" s="75" t="s">
        <v>198</v>
      </c>
      <c r="D13" s="75" t="s">
        <v>623</v>
      </c>
      <c r="E13" s="111" t="s">
        <v>715</v>
      </c>
      <c r="F13" s="342" t="s">
        <v>175</v>
      </c>
      <c r="G13" s="119" t="s">
        <v>522</v>
      </c>
      <c r="H13" s="75"/>
      <c r="I13" s="394" t="s">
        <v>29</v>
      </c>
    </row>
    <row r="14" spans="1:9" ht="51.75" customHeight="1" x14ac:dyDescent="0.35">
      <c r="A14" s="91">
        <v>2.4</v>
      </c>
      <c r="B14" s="75" t="s">
        <v>851</v>
      </c>
      <c r="C14" s="75" t="s">
        <v>198</v>
      </c>
      <c r="D14" s="75" t="s">
        <v>853</v>
      </c>
      <c r="E14" s="223" t="s">
        <v>852</v>
      </c>
      <c r="F14" s="342" t="s">
        <v>175</v>
      </c>
      <c r="G14" s="119" t="s">
        <v>522</v>
      </c>
      <c r="H14" s="119"/>
      <c r="I14" s="394" t="s">
        <v>29</v>
      </c>
    </row>
    <row r="15" spans="1:9" ht="108.75" customHeight="1" x14ac:dyDescent="0.35">
      <c r="A15" s="91">
        <v>2.5</v>
      </c>
      <c r="B15" s="119" t="s">
        <v>312</v>
      </c>
      <c r="C15" s="75" t="s">
        <v>198</v>
      </c>
      <c r="D15" s="75" t="s">
        <v>169</v>
      </c>
      <c r="E15" s="244" t="s">
        <v>773</v>
      </c>
      <c r="F15" s="342" t="s">
        <v>175</v>
      </c>
      <c r="G15" s="119" t="s">
        <v>522</v>
      </c>
      <c r="H15" s="119"/>
      <c r="I15" s="394" t="s">
        <v>29</v>
      </c>
    </row>
    <row r="16" spans="1:9" ht="30" x14ac:dyDescent="0.35">
      <c r="A16" s="91">
        <v>2.6</v>
      </c>
      <c r="B16" s="75" t="s">
        <v>317</v>
      </c>
      <c r="C16" s="75" t="s">
        <v>198</v>
      </c>
      <c r="D16" s="75" t="s">
        <v>522</v>
      </c>
      <c r="E16" s="111" t="s">
        <v>318</v>
      </c>
      <c r="F16" s="342" t="s">
        <v>175</v>
      </c>
      <c r="G16" s="119" t="s">
        <v>248</v>
      </c>
      <c r="H16" s="75"/>
      <c r="I16" s="394" t="s">
        <v>29</v>
      </c>
    </row>
    <row r="17" spans="1:10" ht="47.25" customHeight="1" x14ac:dyDescent="0.35">
      <c r="A17" s="92">
        <v>2.7</v>
      </c>
      <c r="B17" s="75" t="s">
        <v>854</v>
      </c>
      <c r="C17" s="75" t="s">
        <v>198</v>
      </c>
      <c r="D17" s="75" t="s">
        <v>853</v>
      </c>
      <c r="E17" s="45" t="s">
        <v>855</v>
      </c>
      <c r="F17" s="342" t="s">
        <v>175</v>
      </c>
      <c r="G17" s="119" t="s">
        <v>522</v>
      </c>
      <c r="H17" s="75"/>
      <c r="I17" s="394" t="s">
        <v>29</v>
      </c>
    </row>
    <row r="18" spans="1:10" ht="45" x14ac:dyDescent="0.35">
      <c r="A18" s="268">
        <v>2.8</v>
      </c>
      <c r="B18" s="5" t="s">
        <v>355</v>
      </c>
      <c r="C18" s="75" t="s">
        <v>198</v>
      </c>
      <c r="D18" s="75" t="str">
        <f>IF(OR('0. Project Details'!$B$4 ="EWP",'0. Project Details'!$B$4 ="Property Acquisition or Disposal", '0. Project Details'!$B$4 ="PMB Leased Project "),"Contractor (Designer) / PAS Project Data Service","Contractor (Designer)")</f>
        <v>Contractor (Designer)</v>
      </c>
      <c r="E18" s="75" t="s">
        <v>401</v>
      </c>
      <c r="F18" s="342" t="s">
        <v>175</v>
      </c>
      <c r="G18" s="119" t="str">
        <f>IF(OR('0. Project Details'!$B$4 ="EWP",'0. Project Details'!$B$4 ="Property Acquisition or Disposal", '0. Project Details'!$B$4 ="PMB Leased Project "),"PAS Project Data Service","PMCA/PM")</f>
        <v>PMCA/PM</v>
      </c>
      <c r="H18" s="391"/>
      <c r="I18" s="394" t="s">
        <v>29</v>
      </c>
    </row>
    <row r="19" spans="1:10" ht="23.25" customHeight="1" x14ac:dyDescent="0.35">
      <c r="A19" s="246"/>
      <c r="B19" s="207" t="s">
        <v>371</v>
      </c>
      <c r="C19" s="208"/>
      <c r="D19" s="209"/>
      <c r="E19" s="209"/>
      <c r="F19" s="344" t="str">
        <f>IF(COUNTIFS(C20:C26,"Required",F20:F26,"Not Completed")+COUNTIF(C20:C26,""), "Not Completed", "Completed")</f>
        <v>Not Completed</v>
      </c>
      <c r="G19" s="209"/>
      <c r="H19" s="402"/>
      <c r="I19" s="358"/>
    </row>
    <row r="20" spans="1:10" ht="87.75" customHeight="1" x14ac:dyDescent="0.35">
      <c r="A20" s="92">
        <v>3</v>
      </c>
      <c r="B20" s="75" t="s">
        <v>372</v>
      </c>
      <c r="C20" s="75" t="s">
        <v>198</v>
      </c>
      <c r="D20" s="75" t="s">
        <v>624</v>
      </c>
      <c r="E20" s="222" t="s">
        <v>856</v>
      </c>
      <c r="F20" s="342" t="s">
        <v>175</v>
      </c>
      <c r="G20" s="119" t="s">
        <v>522</v>
      </c>
      <c r="H20" s="75"/>
      <c r="I20" s="394" t="s">
        <v>284</v>
      </c>
    </row>
    <row r="21" spans="1:10" ht="45" x14ac:dyDescent="0.35">
      <c r="A21" s="92">
        <v>3.1</v>
      </c>
      <c r="B21" s="75" t="s">
        <v>697</v>
      </c>
      <c r="C21" s="75" t="s">
        <v>198</v>
      </c>
      <c r="D21" s="75" t="str">
        <f>IF(OR('0. Project Details'!$B$4 ="EWP",'0. Project Details'!$B$4 ="Property Acquisition or Disposal", '0. Project Details'!$B$4 ="PMB Leased Project "),"Contractor/ PAS Project Data Service","Contractor (Designer)")</f>
        <v>Contractor (Designer)</v>
      </c>
      <c r="E21" s="132" t="s">
        <v>402</v>
      </c>
      <c r="F21" s="342" t="s">
        <v>175</v>
      </c>
      <c r="G21" s="119" t="str">
        <f>IF(OR('0. Project Details'!$B$4 ="EWP",'0. Project Details'!$B$4 ="Property Acquisition or Disposal", '0. Project Details'!$B$4 ="PMB Leased Project "),"PAS Project Data Service","PMCA/PM")</f>
        <v>PMCA/PM</v>
      </c>
      <c r="H21" s="665"/>
      <c r="I21" s="394" t="s">
        <v>284</v>
      </c>
    </row>
    <row r="22" spans="1:10" ht="42" customHeight="1" x14ac:dyDescent="0.35">
      <c r="A22" s="91">
        <v>3.2</v>
      </c>
      <c r="B22" s="119" t="s">
        <v>421</v>
      </c>
      <c r="C22" s="75" t="s">
        <v>198</v>
      </c>
      <c r="D22" s="75" t="s">
        <v>624</v>
      </c>
      <c r="E22" s="45" t="s">
        <v>857</v>
      </c>
      <c r="F22" s="342" t="s">
        <v>175</v>
      </c>
      <c r="G22" s="119" t="s">
        <v>522</v>
      </c>
      <c r="H22" s="75"/>
      <c r="I22" s="394" t="s">
        <v>284</v>
      </c>
    </row>
    <row r="23" spans="1:10" ht="42.75" customHeight="1" x14ac:dyDescent="0.35">
      <c r="A23" s="269">
        <v>3.3</v>
      </c>
      <c r="B23" s="75" t="s">
        <v>353</v>
      </c>
      <c r="C23" s="75" t="s">
        <v>198</v>
      </c>
      <c r="D23" s="75" t="s">
        <v>624</v>
      </c>
      <c r="E23" s="5" t="s">
        <v>517</v>
      </c>
      <c r="F23" s="342" t="s">
        <v>175</v>
      </c>
      <c r="G23" s="119" t="s">
        <v>522</v>
      </c>
      <c r="H23" s="75"/>
      <c r="I23" s="394" t="s">
        <v>284</v>
      </c>
    </row>
    <row r="24" spans="1:10" ht="42" customHeight="1" x14ac:dyDescent="0.35">
      <c r="A24" s="269">
        <v>3.4</v>
      </c>
      <c r="B24" s="75" t="s">
        <v>352</v>
      </c>
      <c r="C24" s="75" t="s">
        <v>198</v>
      </c>
      <c r="D24" s="75" t="s">
        <v>624</v>
      </c>
      <c r="E24" s="45" t="s">
        <v>858</v>
      </c>
      <c r="F24" s="342" t="s">
        <v>175</v>
      </c>
      <c r="G24" s="119" t="s">
        <v>522</v>
      </c>
      <c r="H24" s="75"/>
      <c r="I24" s="394" t="s">
        <v>284</v>
      </c>
    </row>
    <row r="25" spans="1:10" s="259" customFormat="1" ht="44.25" customHeight="1" x14ac:dyDescent="0.35">
      <c r="A25" s="269">
        <v>3.5</v>
      </c>
      <c r="B25" s="119" t="s">
        <v>791</v>
      </c>
      <c r="C25" s="75" t="s">
        <v>198</v>
      </c>
      <c r="D25" s="75" t="s">
        <v>522</v>
      </c>
      <c r="E25" s="132" t="s">
        <v>796</v>
      </c>
      <c r="F25" s="342" t="s">
        <v>175</v>
      </c>
      <c r="G25" s="119" t="s">
        <v>248</v>
      </c>
      <c r="H25" s="403"/>
      <c r="I25" s="394" t="s">
        <v>284</v>
      </c>
      <c r="J25" s="258"/>
    </row>
    <row r="26" spans="1:10" ht="57" customHeight="1" x14ac:dyDescent="0.35">
      <c r="A26" s="91">
        <v>3.6</v>
      </c>
      <c r="B26" s="75" t="s">
        <v>354</v>
      </c>
      <c r="C26" s="75" t="s">
        <v>198</v>
      </c>
      <c r="D26" s="75" t="s">
        <v>624</v>
      </c>
      <c r="E26" s="214" t="s">
        <v>219</v>
      </c>
      <c r="F26" s="342" t="s">
        <v>175</v>
      </c>
      <c r="G26" s="119" t="s">
        <v>522</v>
      </c>
      <c r="H26" s="18"/>
      <c r="I26" s="394" t="s">
        <v>284</v>
      </c>
      <c r="J26" s="260"/>
    </row>
    <row r="27" spans="1:10" x14ac:dyDescent="0.35">
      <c r="A27" s="247"/>
      <c r="B27" s="209" t="s">
        <v>345</v>
      </c>
      <c r="C27" s="209"/>
      <c r="D27" s="209"/>
      <c r="E27" s="210"/>
      <c r="F27" s="345" t="str">
        <f>IF(COUNTIFS(C28:C30,"Required",F28:F30,"Not Completed")+COUNTIF(C28:C30,""), "Not Completed", "Completed")</f>
        <v>Not Completed</v>
      </c>
      <c r="G27" s="209"/>
      <c r="H27" s="209"/>
      <c r="I27" s="358"/>
    </row>
    <row r="28" spans="1:10" ht="198.75" customHeight="1" x14ac:dyDescent="0.35">
      <c r="A28" s="270">
        <v>4</v>
      </c>
      <c r="B28" s="119" t="s">
        <v>859</v>
      </c>
      <c r="C28" s="75" t="s">
        <v>198</v>
      </c>
      <c r="D28" s="75" t="s">
        <v>853</v>
      </c>
      <c r="E28" s="214" t="s">
        <v>867</v>
      </c>
      <c r="F28" s="342" t="s">
        <v>175</v>
      </c>
      <c r="G28" s="119" t="s">
        <v>522</v>
      </c>
      <c r="H28" s="665"/>
      <c r="I28" s="394" t="s">
        <v>14</v>
      </c>
    </row>
    <row r="29" spans="1:10" ht="45" customHeight="1" x14ac:dyDescent="0.35">
      <c r="A29" s="271">
        <v>4.0999999999999996</v>
      </c>
      <c r="B29" s="75" t="s">
        <v>357</v>
      </c>
      <c r="C29" s="75" t="s">
        <v>198</v>
      </c>
      <c r="D29" s="75" t="s">
        <v>624</v>
      </c>
      <c r="E29" s="214" t="s">
        <v>860</v>
      </c>
      <c r="F29" s="342" t="s">
        <v>175</v>
      </c>
      <c r="G29" s="119" t="s">
        <v>248</v>
      </c>
      <c r="H29" s="666"/>
      <c r="I29" s="394" t="s">
        <v>14</v>
      </c>
    </row>
    <row r="30" spans="1:10" ht="48" customHeight="1" x14ac:dyDescent="0.35">
      <c r="A30" s="91">
        <v>4.2</v>
      </c>
      <c r="B30" s="5" t="s">
        <v>356</v>
      </c>
      <c r="C30" s="75" t="s">
        <v>198</v>
      </c>
      <c r="D30" s="75" t="str">
        <f>IF(OR('0. Project Details'!$B$4 ="EWP",'0. Project Details'!$B$4 ="Property Acquisition or Disposal", '0. Project Details'!$B$4 ="PMB Leased Project "),"Contractor (Designer) / PAS Project Data Service","Contractor (Designer)")</f>
        <v>Contractor (Designer)</v>
      </c>
      <c r="E30" s="75" t="s">
        <v>403</v>
      </c>
      <c r="F30" s="342" t="s">
        <v>175</v>
      </c>
      <c r="G30" s="119" t="str">
        <f>IF(OR('0. Project Details'!$B$4 ="EWP",'0. Project Details'!$B$4 ="Property Acquisition or Disposal", '0. Project Details'!$B$4 ="PMB Leased Project "),"PAS Project Data Service","PMCA/PM")</f>
        <v>PMCA/PM</v>
      </c>
      <c r="H30" s="664"/>
      <c r="I30" s="394" t="s">
        <v>14</v>
      </c>
    </row>
    <row r="31" spans="1:10" x14ac:dyDescent="0.35">
      <c r="A31" s="247"/>
      <c r="B31" s="207" t="s">
        <v>167</v>
      </c>
      <c r="C31" s="210"/>
      <c r="D31" s="209"/>
      <c r="E31" s="209"/>
      <c r="F31" s="346" t="str">
        <f>IF(COUNTIFS(C32:C34,"Required",F32:F34,"Not Completed")+COUNTIF(C32:C34,""), "Not Completed", "Completed")</f>
        <v>Not Completed</v>
      </c>
      <c r="G31" s="209"/>
      <c r="H31" s="209"/>
      <c r="I31" s="358"/>
    </row>
    <row r="32" spans="1:10" ht="68.25" customHeight="1" x14ac:dyDescent="0.35">
      <c r="A32" s="91">
        <v>4.3</v>
      </c>
      <c r="B32" s="75" t="s">
        <v>1020</v>
      </c>
      <c r="C32" s="75" t="s">
        <v>198</v>
      </c>
      <c r="D32" s="75" t="s">
        <v>624</v>
      </c>
      <c r="E32" s="75" t="s">
        <v>707</v>
      </c>
      <c r="F32" s="342" t="s">
        <v>175</v>
      </c>
      <c r="G32" s="119" t="s">
        <v>248</v>
      </c>
      <c r="H32" s="75"/>
      <c r="I32" s="394" t="s">
        <v>167</v>
      </c>
    </row>
    <row r="33" spans="1:9" ht="52.5" customHeight="1" x14ac:dyDescent="0.35">
      <c r="A33" s="92">
        <v>4.4000000000000004</v>
      </c>
      <c r="B33" s="75" t="s">
        <v>299</v>
      </c>
      <c r="C33" s="75" t="s">
        <v>198</v>
      </c>
      <c r="D33" s="75" t="s">
        <v>624</v>
      </c>
      <c r="E33" s="45" t="s">
        <v>273</v>
      </c>
      <c r="F33" s="342" t="s">
        <v>175</v>
      </c>
      <c r="G33" s="119" t="s">
        <v>522</v>
      </c>
      <c r="H33" s="75"/>
      <c r="I33" s="394" t="s">
        <v>167</v>
      </c>
    </row>
    <row r="34" spans="1:9" ht="83.25" customHeight="1" x14ac:dyDescent="0.35">
      <c r="A34" s="91">
        <v>4.5</v>
      </c>
      <c r="B34" s="75" t="s">
        <v>374</v>
      </c>
      <c r="C34" s="75" t="s">
        <v>198</v>
      </c>
      <c r="D34" s="75" t="s">
        <v>624</v>
      </c>
      <c r="E34" s="214" t="s">
        <v>861</v>
      </c>
      <c r="F34" s="342" t="s">
        <v>175</v>
      </c>
      <c r="G34" s="119" t="s">
        <v>522</v>
      </c>
      <c r="H34" s="75"/>
      <c r="I34" s="394" t="s">
        <v>167</v>
      </c>
    </row>
    <row r="35" spans="1:9" x14ac:dyDescent="0.35">
      <c r="A35" s="247"/>
      <c r="B35" s="209" t="s">
        <v>373</v>
      </c>
      <c r="C35" s="209"/>
      <c r="D35" s="209"/>
      <c r="E35" s="210"/>
      <c r="F35" s="345" t="str">
        <f>IF(COUNTIFS(C36:C71,"Required",F36:F71,"Not Completed")+COUNTIF(C36:C71,""), "Not Completed", "Completed")</f>
        <v>Not Completed</v>
      </c>
      <c r="G35" s="209"/>
      <c r="H35" s="209"/>
      <c r="I35" s="358"/>
    </row>
    <row r="36" spans="1:9" ht="60" customHeight="1" x14ac:dyDescent="0.35">
      <c r="A36" s="92">
        <v>5</v>
      </c>
      <c r="B36" s="75" t="s">
        <v>358</v>
      </c>
      <c r="C36" s="75" t="s">
        <v>198</v>
      </c>
      <c r="D36" s="75" t="s">
        <v>624</v>
      </c>
      <c r="E36" s="214" t="s">
        <v>382</v>
      </c>
      <c r="F36" s="342" t="s">
        <v>175</v>
      </c>
      <c r="G36" s="119" t="s">
        <v>522</v>
      </c>
      <c r="H36" s="75"/>
      <c r="I36" s="394" t="s">
        <v>34</v>
      </c>
    </row>
    <row r="37" spans="1:9" ht="81.75" customHeight="1" x14ac:dyDescent="0.35">
      <c r="A37" s="91">
        <v>5.0999999999999996</v>
      </c>
      <c r="B37" s="75" t="s">
        <v>359</v>
      </c>
      <c r="C37" s="75" t="s">
        <v>198</v>
      </c>
      <c r="D37" s="75" t="s">
        <v>624</v>
      </c>
      <c r="E37" s="214" t="s">
        <v>862</v>
      </c>
      <c r="F37" s="342" t="s">
        <v>175</v>
      </c>
      <c r="G37" s="119" t="s">
        <v>853</v>
      </c>
      <c r="H37" s="664"/>
      <c r="I37" s="394" t="s">
        <v>34</v>
      </c>
    </row>
    <row r="38" spans="1:9" ht="54" customHeight="1" x14ac:dyDescent="0.35">
      <c r="A38" s="91">
        <v>5.2</v>
      </c>
      <c r="B38" s="75" t="s">
        <v>187</v>
      </c>
      <c r="C38" s="75" t="s">
        <v>198</v>
      </c>
      <c r="D38" s="75" t="s">
        <v>624</v>
      </c>
      <c r="E38" s="45" t="s">
        <v>397</v>
      </c>
      <c r="F38" s="342" t="s">
        <v>175</v>
      </c>
      <c r="G38" s="119" t="s">
        <v>522</v>
      </c>
      <c r="H38" s="75"/>
      <c r="I38" s="394" t="s">
        <v>34</v>
      </c>
    </row>
    <row r="39" spans="1:9" ht="54" customHeight="1" x14ac:dyDescent="0.35">
      <c r="A39" s="272">
        <v>5.3</v>
      </c>
      <c r="B39" s="168" t="s">
        <v>188</v>
      </c>
      <c r="C39" s="75" t="s">
        <v>198</v>
      </c>
      <c r="D39" s="75" t="s">
        <v>624</v>
      </c>
      <c r="E39" s="214" t="s">
        <v>1079</v>
      </c>
      <c r="F39" s="342" t="s">
        <v>175</v>
      </c>
      <c r="G39" s="119" t="s">
        <v>522</v>
      </c>
      <c r="H39" s="168"/>
      <c r="I39" s="394" t="s">
        <v>34</v>
      </c>
    </row>
    <row r="40" spans="1:9" ht="61.5" customHeight="1" x14ac:dyDescent="0.35">
      <c r="A40" s="91">
        <v>5.4</v>
      </c>
      <c r="B40" s="75" t="s">
        <v>189</v>
      </c>
      <c r="C40" s="75" t="s">
        <v>198</v>
      </c>
      <c r="D40" s="75" t="s">
        <v>624</v>
      </c>
      <c r="E40" s="45" t="s">
        <v>260</v>
      </c>
      <c r="F40" s="342" t="s">
        <v>175</v>
      </c>
      <c r="G40" s="119" t="s">
        <v>248</v>
      </c>
      <c r="H40" s="75"/>
      <c r="I40" s="394" t="s">
        <v>34</v>
      </c>
    </row>
    <row r="41" spans="1:9" ht="74.25" customHeight="1" x14ac:dyDescent="0.35">
      <c r="A41" s="272">
        <v>5.5</v>
      </c>
      <c r="B41" s="75" t="s">
        <v>375</v>
      </c>
      <c r="C41" s="75" t="s">
        <v>198</v>
      </c>
      <c r="D41" s="75" t="s">
        <v>624</v>
      </c>
      <c r="E41" s="214" t="s">
        <v>868</v>
      </c>
      <c r="F41" s="342" t="s">
        <v>175</v>
      </c>
      <c r="G41" s="119" t="s">
        <v>248</v>
      </c>
      <c r="H41" s="664"/>
      <c r="I41" s="394" t="s">
        <v>34</v>
      </c>
    </row>
    <row r="42" spans="1:9" ht="77.25" customHeight="1" x14ac:dyDescent="0.35">
      <c r="A42" s="91">
        <v>5.6</v>
      </c>
      <c r="B42" s="75" t="s">
        <v>360</v>
      </c>
      <c r="C42" s="75" t="s">
        <v>198</v>
      </c>
      <c r="D42" s="75" t="s">
        <v>624</v>
      </c>
      <c r="E42" s="45" t="s">
        <v>869</v>
      </c>
      <c r="F42" s="342" t="s">
        <v>175</v>
      </c>
      <c r="G42" s="119" t="s">
        <v>248</v>
      </c>
      <c r="H42" s="664"/>
      <c r="I42" s="394" t="s">
        <v>34</v>
      </c>
    </row>
    <row r="43" spans="1:9" ht="71.25" customHeight="1" x14ac:dyDescent="0.35">
      <c r="A43" s="272">
        <v>5.7</v>
      </c>
      <c r="B43" s="75" t="s">
        <v>316</v>
      </c>
      <c r="C43" s="75" t="s">
        <v>198</v>
      </c>
      <c r="D43" s="75" t="s">
        <v>624</v>
      </c>
      <c r="E43" s="111" t="s">
        <v>388</v>
      </c>
      <c r="F43" s="342" t="s">
        <v>175</v>
      </c>
      <c r="G43" s="119" t="s">
        <v>522</v>
      </c>
      <c r="H43" s="75"/>
      <c r="I43" s="394" t="s">
        <v>34</v>
      </c>
    </row>
    <row r="44" spans="1:9" ht="74.25" customHeight="1" x14ac:dyDescent="0.35">
      <c r="A44" s="91">
        <v>5.8</v>
      </c>
      <c r="B44" s="75" t="s">
        <v>417</v>
      </c>
      <c r="C44" s="75" t="s">
        <v>198</v>
      </c>
      <c r="D44" s="75" t="str">
        <f>IF(OR('0. Project Details'!$B$4 ="EWP",'0. Project Details'!$B$4 ="Property Acquisition or Disposal", '0. Project Details'!$B$4 ="PMB Leased Project "),"PAS Project Data Service","Contractor (Designer)")</f>
        <v>Contractor (Designer)</v>
      </c>
      <c r="E44" s="214" t="s">
        <v>386</v>
      </c>
      <c r="F44" s="342" t="s">
        <v>175</v>
      </c>
      <c r="G44" s="119" t="str">
        <f>IF(OR('0. Project Details'!$B$4 ="EWP",'0. Project Details'!$B$4 ="Property Acquisition or Disposal", '0. Project Details'!$B$4 ="PMB Leased Project "),"PAS PSS ","PMCA/PM")</f>
        <v>PMCA/PM</v>
      </c>
      <c r="H44" s="664"/>
      <c r="I44" s="394" t="s">
        <v>34</v>
      </c>
    </row>
    <row r="45" spans="1:9" ht="35.25" customHeight="1" x14ac:dyDescent="0.35">
      <c r="A45" s="272">
        <v>5.9</v>
      </c>
      <c r="B45" s="75" t="s">
        <v>376</v>
      </c>
      <c r="C45" s="75" t="s">
        <v>198</v>
      </c>
      <c r="D45" s="75" t="s">
        <v>624</v>
      </c>
      <c r="E45" s="75" t="s">
        <v>870</v>
      </c>
      <c r="F45" s="342" t="s">
        <v>175</v>
      </c>
      <c r="G45" s="119" t="s">
        <v>853</v>
      </c>
      <c r="H45" s="391"/>
      <c r="I45" s="394" t="s">
        <v>34</v>
      </c>
    </row>
    <row r="46" spans="1:9" ht="66" customHeight="1" x14ac:dyDescent="0.35">
      <c r="A46" s="273">
        <v>5.0999999999999996</v>
      </c>
      <c r="B46" s="75" t="s">
        <v>383</v>
      </c>
      <c r="C46" s="75" t="s">
        <v>198</v>
      </c>
      <c r="D46" s="75" t="s">
        <v>624</v>
      </c>
      <c r="E46" s="214" t="s">
        <v>871</v>
      </c>
      <c r="F46" s="342" t="s">
        <v>175</v>
      </c>
      <c r="G46" s="119" t="s">
        <v>522</v>
      </c>
      <c r="H46" s="75"/>
      <c r="I46" s="394" t="s">
        <v>34</v>
      </c>
    </row>
    <row r="47" spans="1:9" ht="87" customHeight="1" x14ac:dyDescent="0.35">
      <c r="A47" s="274">
        <v>5.1100000000000003</v>
      </c>
      <c r="B47" s="75" t="s">
        <v>274</v>
      </c>
      <c r="C47" s="75" t="s">
        <v>198</v>
      </c>
      <c r="D47" s="75" t="s">
        <v>624</v>
      </c>
      <c r="E47" s="214" t="s">
        <v>527</v>
      </c>
      <c r="F47" s="342" t="s">
        <v>175</v>
      </c>
      <c r="G47" s="119" t="s">
        <v>853</v>
      </c>
      <c r="H47" s="75"/>
      <c r="I47" s="394" t="s">
        <v>34</v>
      </c>
    </row>
    <row r="48" spans="1:9" ht="33.75" customHeight="1" x14ac:dyDescent="0.35">
      <c r="A48" s="273">
        <v>5.12</v>
      </c>
      <c r="B48" s="168" t="s">
        <v>487</v>
      </c>
      <c r="C48" s="75" t="s">
        <v>198</v>
      </c>
      <c r="D48" s="75" t="s">
        <v>624</v>
      </c>
      <c r="E48" s="168" t="s">
        <v>488</v>
      </c>
      <c r="F48" s="342" t="s">
        <v>175</v>
      </c>
      <c r="G48" s="119" t="s">
        <v>853</v>
      </c>
      <c r="H48" s="168"/>
      <c r="I48" s="394" t="s">
        <v>34</v>
      </c>
    </row>
    <row r="49" spans="1:40" ht="45" customHeight="1" x14ac:dyDescent="0.35">
      <c r="A49" s="274">
        <v>5.13</v>
      </c>
      <c r="B49" s="75" t="s">
        <v>365</v>
      </c>
      <c r="C49" s="75" t="s">
        <v>198</v>
      </c>
      <c r="D49" s="75" t="s">
        <v>624</v>
      </c>
      <c r="E49" s="214" t="s">
        <v>409</v>
      </c>
      <c r="F49" s="342" t="s">
        <v>175</v>
      </c>
      <c r="G49" s="119" t="s">
        <v>522</v>
      </c>
      <c r="H49" s="75"/>
      <c r="I49" s="394" t="s">
        <v>34</v>
      </c>
    </row>
    <row r="50" spans="1:40" ht="40.5" customHeight="1" x14ac:dyDescent="0.35">
      <c r="A50" s="273">
        <v>5.14</v>
      </c>
      <c r="B50" s="75" t="s">
        <v>366</v>
      </c>
      <c r="C50" s="75" t="s">
        <v>198</v>
      </c>
      <c r="D50" s="75" t="s">
        <v>624</v>
      </c>
      <c r="E50" s="214" t="s">
        <v>409</v>
      </c>
      <c r="F50" s="342" t="s">
        <v>175</v>
      </c>
      <c r="G50" s="119" t="s">
        <v>522</v>
      </c>
      <c r="H50" s="75"/>
      <c r="I50" s="394" t="s">
        <v>34</v>
      </c>
    </row>
    <row r="51" spans="1:40" ht="39.75" customHeight="1" x14ac:dyDescent="0.35">
      <c r="A51" s="274">
        <v>5.15</v>
      </c>
      <c r="B51" s="75" t="s">
        <v>190</v>
      </c>
      <c r="C51" s="75" t="s">
        <v>198</v>
      </c>
      <c r="D51" s="75" t="s">
        <v>624</v>
      </c>
      <c r="E51" s="251" t="s">
        <v>398</v>
      </c>
      <c r="F51" s="342" t="s">
        <v>175</v>
      </c>
      <c r="G51" s="119" t="s">
        <v>522</v>
      </c>
      <c r="H51" s="75"/>
      <c r="I51" s="394" t="s">
        <v>34</v>
      </c>
    </row>
    <row r="52" spans="1:40" ht="98.25" customHeight="1" x14ac:dyDescent="0.35">
      <c r="A52" s="273">
        <v>5.16</v>
      </c>
      <c r="B52" s="168" t="s">
        <v>425</v>
      </c>
      <c r="C52" s="75" t="s">
        <v>198</v>
      </c>
      <c r="D52" s="75" t="s">
        <v>624</v>
      </c>
      <c r="E52" s="222" t="s">
        <v>759</v>
      </c>
      <c r="F52" s="342" t="s">
        <v>175</v>
      </c>
      <c r="G52" s="119" t="s">
        <v>522</v>
      </c>
      <c r="H52" s="168"/>
      <c r="I52" s="394" t="s">
        <v>34</v>
      </c>
    </row>
    <row r="53" spans="1:40" ht="87.75" customHeight="1" x14ac:dyDescent="0.35">
      <c r="A53" s="274">
        <v>5.17</v>
      </c>
      <c r="B53" s="168" t="s">
        <v>191</v>
      </c>
      <c r="C53" s="75" t="s">
        <v>198</v>
      </c>
      <c r="D53" s="75" t="s">
        <v>624</v>
      </c>
      <c r="E53" s="214" t="s">
        <v>872</v>
      </c>
      <c r="F53" s="342" t="s">
        <v>175</v>
      </c>
      <c r="G53" s="119" t="s">
        <v>522</v>
      </c>
      <c r="H53" s="168"/>
      <c r="I53" s="394" t="s">
        <v>34</v>
      </c>
    </row>
    <row r="54" spans="1:40" ht="186.75" customHeight="1" x14ac:dyDescent="0.35">
      <c r="A54" s="273">
        <v>5.18</v>
      </c>
      <c r="B54" s="168" t="s">
        <v>192</v>
      </c>
      <c r="C54" s="75" t="s">
        <v>198</v>
      </c>
      <c r="D54" s="75" t="s">
        <v>624</v>
      </c>
      <c r="E54" s="132" t="s">
        <v>384</v>
      </c>
      <c r="F54" s="342" t="s">
        <v>175</v>
      </c>
      <c r="G54" s="119" t="s">
        <v>248</v>
      </c>
      <c r="H54" s="667"/>
      <c r="I54" s="394" t="s">
        <v>34</v>
      </c>
    </row>
    <row r="55" spans="1:40" ht="106.5" customHeight="1" x14ac:dyDescent="0.35">
      <c r="A55" s="274">
        <v>5.19</v>
      </c>
      <c r="B55" s="168" t="s">
        <v>267</v>
      </c>
      <c r="C55" s="75" t="s">
        <v>198</v>
      </c>
      <c r="D55" s="75" t="s">
        <v>624</v>
      </c>
      <c r="E55" s="214" t="s">
        <v>268</v>
      </c>
      <c r="F55" s="342" t="s">
        <v>175</v>
      </c>
      <c r="G55" s="119" t="s">
        <v>248</v>
      </c>
      <c r="H55" s="168"/>
      <c r="I55" s="394" t="s">
        <v>34</v>
      </c>
    </row>
    <row r="56" spans="1:40" ht="63" customHeight="1" x14ac:dyDescent="0.35">
      <c r="A56" s="273">
        <v>5.2</v>
      </c>
      <c r="B56" s="168" t="s">
        <v>193</v>
      </c>
      <c r="C56" s="75" t="s">
        <v>198</v>
      </c>
      <c r="D56" s="75" t="s">
        <v>624</v>
      </c>
      <c r="E56" s="214" t="s">
        <v>873</v>
      </c>
      <c r="F56" s="342" t="s">
        <v>175</v>
      </c>
      <c r="G56" s="119" t="s">
        <v>522</v>
      </c>
      <c r="H56" s="168"/>
      <c r="I56" s="394" t="s">
        <v>34</v>
      </c>
    </row>
    <row r="57" spans="1:40" ht="63" customHeight="1" x14ac:dyDescent="0.35">
      <c r="A57" s="274">
        <v>5.21</v>
      </c>
      <c r="B57" s="75" t="s">
        <v>367</v>
      </c>
      <c r="C57" s="75" t="s">
        <v>198</v>
      </c>
      <c r="D57" s="75" t="s">
        <v>624</v>
      </c>
      <c r="E57" s="214" t="s">
        <v>1049</v>
      </c>
      <c r="F57" s="342" t="s">
        <v>175</v>
      </c>
      <c r="G57" s="119" t="s">
        <v>522</v>
      </c>
      <c r="H57" s="664"/>
      <c r="I57" s="394" t="s">
        <v>34</v>
      </c>
    </row>
    <row r="58" spans="1:40" ht="39" customHeight="1" x14ac:dyDescent="0.35">
      <c r="A58" s="273">
        <v>5.22</v>
      </c>
      <c r="B58" s="168" t="s">
        <v>422</v>
      </c>
      <c r="C58" s="75" t="s">
        <v>198</v>
      </c>
      <c r="D58" s="75" t="s">
        <v>624</v>
      </c>
      <c r="E58" s="251" t="s">
        <v>1050</v>
      </c>
      <c r="F58" s="342" t="s">
        <v>175</v>
      </c>
      <c r="G58" s="119" t="s">
        <v>522</v>
      </c>
      <c r="H58" s="667"/>
      <c r="I58" s="394" t="s">
        <v>34</v>
      </c>
    </row>
    <row r="59" spans="1:40" ht="72" customHeight="1" x14ac:dyDescent="0.35">
      <c r="A59" s="274">
        <v>5.23</v>
      </c>
      <c r="B59" s="168" t="s">
        <v>406</v>
      </c>
      <c r="C59" s="75" t="s">
        <v>198</v>
      </c>
      <c r="D59" s="75" t="s">
        <v>624</v>
      </c>
      <c r="E59" s="251" t="s">
        <v>1051</v>
      </c>
      <c r="F59" s="342" t="s">
        <v>175</v>
      </c>
      <c r="G59" s="119" t="s">
        <v>522</v>
      </c>
      <c r="H59" s="667"/>
      <c r="I59" s="394" t="s">
        <v>34</v>
      </c>
      <c r="AN59" s="261" t="s">
        <v>297</v>
      </c>
    </row>
    <row r="60" spans="1:40" ht="120.75" customHeight="1" x14ac:dyDescent="0.35">
      <c r="A60" s="273">
        <v>5.24</v>
      </c>
      <c r="B60" s="168" t="s">
        <v>1052</v>
      </c>
      <c r="C60" s="75" t="s">
        <v>198</v>
      </c>
      <c r="D60" s="75" t="s">
        <v>624</v>
      </c>
      <c r="E60" s="214" t="s">
        <v>1053</v>
      </c>
      <c r="F60" s="342" t="s">
        <v>175</v>
      </c>
      <c r="G60" s="119" t="s">
        <v>522</v>
      </c>
      <c r="H60" s="667"/>
      <c r="I60" s="394" t="s">
        <v>34</v>
      </c>
      <c r="AN60" s="261" t="s">
        <v>305</v>
      </c>
    </row>
    <row r="61" spans="1:40" ht="66.75" customHeight="1" x14ac:dyDescent="0.35">
      <c r="A61" s="274">
        <v>5.25</v>
      </c>
      <c r="B61" s="168" t="s">
        <v>194</v>
      </c>
      <c r="C61" s="75" t="s">
        <v>198</v>
      </c>
      <c r="D61" s="75" t="s">
        <v>624</v>
      </c>
      <c r="E61" s="168" t="s">
        <v>874</v>
      </c>
      <c r="F61" s="342" t="s">
        <v>175</v>
      </c>
      <c r="G61" s="119" t="s">
        <v>522</v>
      </c>
      <c r="H61" s="665"/>
      <c r="I61" s="394" t="s">
        <v>34</v>
      </c>
      <c r="AN61" s="261" t="s">
        <v>306</v>
      </c>
    </row>
    <row r="62" spans="1:40" ht="30" customHeight="1" x14ac:dyDescent="0.35">
      <c r="A62" s="273">
        <v>5.26</v>
      </c>
      <c r="B62" s="75" t="s">
        <v>195</v>
      </c>
      <c r="C62" s="75" t="s">
        <v>198</v>
      </c>
      <c r="D62" s="75" t="s">
        <v>624</v>
      </c>
      <c r="E62" s="45" t="s">
        <v>221</v>
      </c>
      <c r="F62" s="342" t="s">
        <v>175</v>
      </c>
      <c r="G62" s="119" t="s">
        <v>522</v>
      </c>
      <c r="H62" s="75"/>
      <c r="I62" s="394" t="s">
        <v>34</v>
      </c>
    </row>
    <row r="63" spans="1:40" ht="28.5" customHeight="1" x14ac:dyDescent="0.35">
      <c r="A63" s="274">
        <v>5.27</v>
      </c>
      <c r="B63" s="75" t="s">
        <v>196</v>
      </c>
      <c r="C63" s="75" t="s">
        <v>198</v>
      </c>
      <c r="D63" s="75" t="s">
        <v>624</v>
      </c>
      <c r="E63" s="45" t="s">
        <v>387</v>
      </c>
      <c r="F63" s="342" t="s">
        <v>175</v>
      </c>
      <c r="G63" s="119" t="s">
        <v>522</v>
      </c>
      <c r="H63" s="75"/>
      <c r="I63" s="394" t="s">
        <v>34</v>
      </c>
    </row>
    <row r="64" spans="1:40" s="259" customFormat="1" ht="44.25" customHeight="1" x14ac:dyDescent="0.35">
      <c r="A64" s="273">
        <v>5.28</v>
      </c>
      <c r="B64" s="119" t="s">
        <v>377</v>
      </c>
      <c r="C64" s="75" t="s">
        <v>198</v>
      </c>
      <c r="D64" s="75" t="s">
        <v>624</v>
      </c>
      <c r="E64" s="223" t="s">
        <v>875</v>
      </c>
      <c r="F64" s="342" t="s">
        <v>175</v>
      </c>
      <c r="G64" s="119" t="s">
        <v>853</v>
      </c>
      <c r="H64" s="665"/>
      <c r="I64" s="394" t="s">
        <v>34</v>
      </c>
      <c r="J64" s="258"/>
    </row>
    <row r="65" spans="1:10" s="259" customFormat="1" ht="53.25" customHeight="1" x14ac:dyDescent="0.35">
      <c r="A65" s="274">
        <v>5.29</v>
      </c>
      <c r="B65" s="119" t="s">
        <v>407</v>
      </c>
      <c r="C65" s="75" t="s">
        <v>198</v>
      </c>
      <c r="D65" s="75" t="s">
        <v>624</v>
      </c>
      <c r="E65" s="132" t="s">
        <v>876</v>
      </c>
      <c r="F65" s="342" t="s">
        <v>175</v>
      </c>
      <c r="G65" s="119" t="s">
        <v>853</v>
      </c>
      <c r="H65" s="119"/>
      <c r="I65" s="394" t="s">
        <v>34</v>
      </c>
      <c r="J65" s="258"/>
    </row>
    <row r="66" spans="1:10" ht="39" customHeight="1" x14ac:dyDescent="0.35">
      <c r="A66" s="273">
        <v>5.3</v>
      </c>
      <c r="B66" s="168" t="s">
        <v>197</v>
      </c>
      <c r="C66" s="75" t="s">
        <v>198</v>
      </c>
      <c r="D66" s="75" t="s">
        <v>624</v>
      </c>
      <c r="E66" s="167" t="s">
        <v>222</v>
      </c>
      <c r="F66" s="342" t="s">
        <v>175</v>
      </c>
      <c r="G66" s="119" t="s">
        <v>522</v>
      </c>
      <c r="H66" s="168"/>
      <c r="I66" s="394" t="s">
        <v>34</v>
      </c>
    </row>
    <row r="67" spans="1:10" ht="35.25" customHeight="1" x14ac:dyDescent="0.35">
      <c r="A67" s="274">
        <v>5.31</v>
      </c>
      <c r="B67" s="167" t="s">
        <v>378</v>
      </c>
      <c r="C67" s="75" t="s">
        <v>198</v>
      </c>
      <c r="D67" s="75" t="s">
        <v>624</v>
      </c>
      <c r="E67" s="167" t="s">
        <v>671</v>
      </c>
      <c r="F67" s="342" t="s">
        <v>175</v>
      </c>
      <c r="G67" s="119" t="s">
        <v>522</v>
      </c>
      <c r="H67" s="168"/>
      <c r="I67" s="394" t="s">
        <v>34</v>
      </c>
    </row>
    <row r="68" spans="1:10" ht="40.5" customHeight="1" x14ac:dyDescent="0.35">
      <c r="A68" s="273">
        <v>5.32</v>
      </c>
      <c r="B68" s="168" t="s">
        <v>514</v>
      </c>
      <c r="C68" s="75" t="s">
        <v>198</v>
      </c>
      <c r="D68" s="75" t="s">
        <v>624</v>
      </c>
      <c r="E68" s="167" t="s">
        <v>291</v>
      </c>
      <c r="F68" s="342" t="s">
        <v>175</v>
      </c>
      <c r="G68" s="119" t="s">
        <v>522</v>
      </c>
      <c r="H68" s="168"/>
      <c r="I68" s="394" t="s">
        <v>34</v>
      </c>
    </row>
    <row r="69" spans="1:10" ht="44.25" customHeight="1" x14ac:dyDescent="0.35">
      <c r="A69" s="274">
        <v>5.33</v>
      </c>
      <c r="B69" s="168" t="s">
        <v>185</v>
      </c>
      <c r="C69" s="75" t="s">
        <v>198</v>
      </c>
      <c r="D69" s="75" t="s">
        <v>624</v>
      </c>
      <c r="E69" s="214" t="s">
        <v>1080</v>
      </c>
      <c r="F69" s="342" t="s">
        <v>175</v>
      </c>
      <c r="G69" s="119" t="s">
        <v>522</v>
      </c>
      <c r="H69" s="168"/>
      <c r="I69" s="394" t="s">
        <v>34</v>
      </c>
    </row>
    <row r="70" spans="1:10" ht="38.25" customHeight="1" x14ac:dyDescent="0.35">
      <c r="A70" s="273">
        <v>5.34</v>
      </c>
      <c r="B70" s="5" t="s">
        <v>364</v>
      </c>
      <c r="C70" s="75" t="s">
        <v>198</v>
      </c>
      <c r="D70" s="75" t="str">
        <f>IF(OR('0. Project Details'!$B$4 ="EWP",'0. Project Details'!$B$4 ="Property Acquisition or Disposal", '0. Project Details'!$B$4 ="PMB Leased Project "),"Contractor/ PAS Project Data Service","Contractor (Designer)")</f>
        <v>Contractor (Designer)</v>
      </c>
      <c r="E70" s="75" t="s">
        <v>408</v>
      </c>
      <c r="F70" s="342" t="s">
        <v>175</v>
      </c>
      <c r="G70" s="119" t="str">
        <f>IF(OR('0. Project Details'!$B$4 ="EWP",'0. Project Details'!$B$4 ="Property Acquisition or Disposal", '0. Project Details'!$B$4 ="PMB Leased Project "),"PAS Project Data Service","PMCA/PM")</f>
        <v>PMCA/PM</v>
      </c>
      <c r="H70" s="391"/>
      <c r="I70" s="394" t="s">
        <v>34</v>
      </c>
    </row>
    <row r="71" spans="1:10" ht="38.25" customHeight="1" x14ac:dyDescent="0.35">
      <c r="A71" s="607">
        <v>5.35</v>
      </c>
      <c r="B71" s="6" t="s">
        <v>793</v>
      </c>
      <c r="C71" s="75" t="s">
        <v>198</v>
      </c>
      <c r="D71" s="75" t="s">
        <v>522</v>
      </c>
      <c r="E71" s="75" t="s">
        <v>794</v>
      </c>
      <c r="F71" s="342" t="s">
        <v>175</v>
      </c>
      <c r="G71" s="119" t="s">
        <v>248</v>
      </c>
      <c r="H71" s="212"/>
      <c r="I71" s="394"/>
    </row>
    <row r="72" spans="1:10" x14ac:dyDescent="0.35">
      <c r="A72" s="246"/>
      <c r="B72" s="207" t="s">
        <v>36</v>
      </c>
      <c r="C72" s="208"/>
      <c r="D72" s="209"/>
      <c r="E72" s="209"/>
      <c r="F72" s="344" t="str">
        <f>IF(COUNTIFS(C73:C74,"Required",F73:F74,"Not Completed")+COUNTIF(C73:C74,""), "Not Completed", "Completed")</f>
        <v>Not Completed</v>
      </c>
      <c r="G72" s="209"/>
      <c r="H72" s="402"/>
      <c r="I72" s="358"/>
    </row>
    <row r="73" spans="1:10" ht="41.25" customHeight="1" x14ac:dyDescent="0.35">
      <c r="A73" s="609">
        <v>5.36</v>
      </c>
      <c r="B73" s="75" t="s">
        <v>863</v>
      </c>
      <c r="C73" s="75" t="s">
        <v>198</v>
      </c>
      <c r="D73" s="75" t="s">
        <v>522</v>
      </c>
      <c r="E73" s="45" t="s">
        <v>380</v>
      </c>
      <c r="F73" s="342" t="s">
        <v>175</v>
      </c>
      <c r="G73" s="119" t="s">
        <v>248</v>
      </c>
      <c r="H73" s="75"/>
      <c r="I73" s="394" t="s">
        <v>36</v>
      </c>
    </row>
    <row r="74" spans="1:10" ht="50.25" customHeight="1" x14ac:dyDescent="0.35">
      <c r="A74" s="607">
        <v>5.37</v>
      </c>
      <c r="B74" s="75" t="s">
        <v>416</v>
      </c>
      <c r="C74" s="75" t="s">
        <v>198</v>
      </c>
      <c r="D74" s="75" t="s">
        <v>853</v>
      </c>
      <c r="E74" s="167" t="s">
        <v>864</v>
      </c>
      <c r="F74" s="342" t="s">
        <v>175</v>
      </c>
      <c r="G74" s="119" t="s">
        <v>248</v>
      </c>
      <c r="H74" s="75"/>
      <c r="I74" s="394" t="s">
        <v>36</v>
      </c>
    </row>
    <row r="75" spans="1:10" x14ac:dyDescent="0.35">
      <c r="A75" s="246"/>
      <c r="B75" s="207" t="s">
        <v>379</v>
      </c>
      <c r="C75" s="208"/>
      <c r="D75" s="209"/>
      <c r="E75" s="209"/>
      <c r="F75" s="344" t="str">
        <f>IF(COUNTIFS(C76:C80,"Required",F76:F80,"Not Completed")+COUNTIF(C76:C80,""), "Not Completed", "Completed")</f>
        <v>Not Completed</v>
      </c>
      <c r="G75" s="209"/>
      <c r="H75" s="402"/>
      <c r="I75" s="358"/>
    </row>
    <row r="76" spans="1:10" ht="37.5" customHeight="1" x14ac:dyDescent="0.35">
      <c r="A76" s="610">
        <v>6</v>
      </c>
      <c r="B76" s="75" t="s">
        <v>186</v>
      </c>
      <c r="C76" s="75" t="s">
        <v>198</v>
      </c>
      <c r="D76" s="75" t="s">
        <v>522</v>
      </c>
      <c r="E76" s="45" t="s">
        <v>518</v>
      </c>
      <c r="F76" s="342" t="s">
        <v>175</v>
      </c>
      <c r="G76" s="119" t="s">
        <v>248</v>
      </c>
      <c r="H76" s="75"/>
      <c r="I76" s="394" t="s">
        <v>37</v>
      </c>
    </row>
    <row r="77" spans="1:10" ht="43.5" customHeight="1" x14ac:dyDescent="0.35">
      <c r="A77" s="609">
        <v>6.1</v>
      </c>
      <c r="B77" s="75" t="s">
        <v>368</v>
      </c>
      <c r="C77" s="75" t="s">
        <v>198</v>
      </c>
      <c r="D77" s="75" t="s">
        <v>624</v>
      </c>
      <c r="E77" s="45" t="s">
        <v>269</v>
      </c>
      <c r="F77" s="342" t="s">
        <v>175</v>
      </c>
      <c r="G77" s="119" t="s">
        <v>522</v>
      </c>
      <c r="H77" s="75"/>
      <c r="I77" s="394" t="s">
        <v>37</v>
      </c>
    </row>
    <row r="78" spans="1:10" ht="66" customHeight="1" x14ac:dyDescent="0.35">
      <c r="A78" s="609">
        <v>6.2</v>
      </c>
      <c r="B78" s="75" t="s">
        <v>865</v>
      </c>
      <c r="C78" s="75" t="s">
        <v>198</v>
      </c>
      <c r="D78" s="75" t="s">
        <v>853</v>
      </c>
      <c r="E78" s="45" t="s">
        <v>866</v>
      </c>
      <c r="F78" s="342" t="s">
        <v>175</v>
      </c>
      <c r="G78" s="119" t="s">
        <v>522</v>
      </c>
      <c r="H78" s="75"/>
      <c r="I78" s="394" t="s">
        <v>37</v>
      </c>
    </row>
    <row r="79" spans="1:10" ht="33.75" customHeight="1" x14ac:dyDescent="0.35">
      <c r="A79" s="612">
        <v>6.3</v>
      </c>
      <c r="B79" s="5" t="s">
        <v>363</v>
      </c>
      <c r="C79" s="75" t="s">
        <v>198</v>
      </c>
      <c r="D79" s="75" t="str">
        <f>IF(OR('0. Project Details'!$B$4 ="EWP",'0. Project Details'!$B$4 ="Property Acquisition or Disposal", '0. Project Details'!$B$4 ="PMB Leased Project "),"Contractor/ PAS Project Data Service","Contractor (Designer)")</f>
        <v>Contractor (Designer)</v>
      </c>
      <c r="E79" s="45" t="s">
        <v>385</v>
      </c>
      <c r="F79" s="342" t="s">
        <v>175</v>
      </c>
      <c r="G79" s="119" t="str">
        <f>IF(OR('0. Project Details'!$B$4 ="EWP",'0. Project Details'!$B$4 ="Property Acquisition or Disposal", '0. Project Details'!$B$4 ="PMB Leased Project "),"PAS Project Data Service","PMCA/PM")</f>
        <v>PMCA/PM</v>
      </c>
      <c r="H79" s="391"/>
      <c r="I79" s="394" t="s">
        <v>37</v>
      </c>
    </row>
    <row r="80" spans="1:10" ht="30" x14ac:dyDescent="0.35">
      <c r="A80" s="612">
        <v>6.4</v>
      </c>
      <c r="B80" s="5" t="s">
        <v>798</v>
      </c>
      <c r="C80" s="75" t="s">
        <v>198</v>
      </c>
      <c r="D80" s="75" t="s">
        <v>624</v>
      </c>
      <c r="E80" s="45" t="s">
        <v>795</v>
      </c>
      <c r="F80" s="342" t="s">
        <v>175</v>
      </c>
      <c r="G80" s="119" t="s">
        <v>248</v>
      </c>
      <c r="H80" s="212"/>
      <c r="I80" s="394" t="s">
        <v>37</v>
      </c>
    </row>
    <row r="81" spans="1:8" x14ac:dyDescent="0.35">
      <c r="A81" s="262"/>
      <c r="B81" s="254"/>
      <c r="C81" s="254"/>
      <c r="D81" s="254"/>
      <c r="E81" s="254"/>
      <c r="F81" s="347"/>
      <c r="G81" s="263"/>
      <c r="H81" s="254"/>
    </row>
    <row r="82" spans="1:8" x14ac:dyDescent="0.35">
      <c r="A82" s="262"/>
      <c r="B82" s="254"/>
      <c r="C82" s="254"/>
      <c r="D82" s="254"/>
      <c r="E82" s="254"/>
      <c r="F82" s="347"/>
      <c r="G82" s="263"/>
      <c r="H82" s="254"/>
    </row>
    <row r="83" spans="1:8" x14ac:dyDescent="0.35">
      <c r="A83" s="262"/>
      <c r="B83" s="254"/>
      <c r="C83" s="254"/>
      <c r="D83" s="254"/>
      <c r="E83" s="254"/>
      <c r="F83" s="347"/>
      <c r="G83" s="263"/>
      <c r="H83" s="254"/>
    </row>
    <row r="84" spans="1:8" x14ac:dyDescent="0.35">
      <c r="A84" s="262"/>
      <c r="B84" s="254"/>
      <c r="C84" s="254"/>
      <c r="D84" s="254"/>
      <c r="E84" s="254"/>
      <c r="F84" s="347"/>
      <c r="G84" s="263"/>
      <c r="H84" s="254"/>
    </row>
    <row r="85" spans="1:8" x14ac:dyDescent="0.35">
      <c r="A85" s="262"/>
      <c r="B85" s="254"/>
      <c r="C85" s="254"/>
      <c r="D85" s="254"/>
      <c r="E85" s="254"/>
      <c r="F85" s="347"/>
      <c r="G85" s="263"/>
      <c r="H85" s="254"/>
    </row>
    <row r="86" spans="1:8" x14ac:dyDescent="0.35">
      <c r="A86" s="262"/>
      <c r="B86" s="254"/>
      <c r="C86" s="254"/>
      <c r="D86" s="254"/>
      <c r="E86" s="254"/>
      <c r="F86" s="347"/>
      <c r="G86" s="263"/>
      <c r="H86" s="254"/>
    </row>
    <row r="87" spans="1:8" x14ac:dyDescent="0.35">
      <c r="A87" s="262"/>
      <c r="B87" s="254"/>
      <c r="C87" s="254"/>
      <c r="D87" s="254"/>
      <c r="E87" s="254"/>
      <c r="F87" s="347"/>
      <c r="G87" s="263"/>
      <c r="H87" s="254"/>
    </row>
    <row r="88" spans="1:8" x14ac:dyDescent="0.35">
      <c r="A88" s="262"/>
      <c r="B88" s="254"/>
      <c r="C88" s="254"/>
      <c r="D88" s="254"/>
      <c r="E88" s="254"/>
      <c r="F88" s="347"/>
      <c r="G88" s="263"/>
      <c r="H88" s="254"/>
    </row>
    <row r="89" spans="1:8" x14ac:dyDescent="0.35">
      <c r="A89" s="262"/>
      <c r="B89" s="254"/>
      <c r="C89" s="254"/>
      <c r="D89" s="254"/>
      <c r="E89" s="254"/>
      <c r="F89" s="347"/>
      <c r="G89" s="263"/>
      <c r="H89" s="254"/>
    </row>
    <row r="90" spans="1:8" x14ac:dyDescent="0.35">
      <c r="A90" s="262"/>
      <c r="B90" s="254"/>
      <c r="C90" s="254"/>
      <c r="D90" s="254"/>
      <c r="E90" s="254"/>
      <c r="F90" s="347"/>
      <c r="G90" s="263"/>
      <c r="H90" s="254"/>
    </row>
    <row r="91" spans="1:8" x14ac:dyDescent="0.35">
      <c r="A91" s="262"/>
      <c r="B91" s="254"/>
      <c r="C91" s="254"/>
      <c r="D91" s="254"/>
      <c r="E91" s="254"/>
      <c r="F91" s="347"/>
      <c r="G91" s="263"/>
      <c r="H91" s="254"/>
    </row>
    <row r="92" spans="1:8" x14ac:dyDescent="0.35">
      <c r="A92" s="262"/>
      <c r="B92" s="254"/>
      <c r="C92" s="254"/>
      <c r="D92" s="254"/>
      <c r="E92" s="254"/>
      <c r="F92" s="347"/>
      <c r="G92" s="263"/>
      <c r="H92" s="254"/>
    </row>
    <row r="93" spans="1:8" x14ac:dyDescent="0.35">
      <c r="A93" s="262"/>
      <c r="B93" s="254"/>
      <c r="C93" s="254"/>
      <c r="D93" s="254"/>
      <c r="E93" s="254"/>
      <c r="F93" s="347"/>
      <c r="G93" s="263"/>
      <c r="H93" s="254"/>
    </row>
    <row r="94" spans="1:8" x14ac:dyDescent="0.35">
      <c r="B94" s="264"/>
      <c r="C94" s="264"/>
      <c r="D94" s="264"/>
      <c r="E94" s="264"/>
      <c r="F94" s="347"/>
      <c r="G94" s="265"/>
      <c r="H94" s="254"/>
    </row>
    <row r="95" spans="1:8" x14ac:dyDescent="0.35">
      <c r="B95" s="264"/>
      <c r="C95" s="264"/>
      <c r="D95" s="264"/>
      <c r="E95" s="264"/>
      <c r="F95" s="347"/>
      <c r="G95" s="265"/>
      <c r="H95" s="254"/>
    </row>
    <row r="96" spans="1:8" x14ac:dyDescent="0.35">
      <c r="B96" s="264"/>
      <c r="C96" s="264"/>
      <c r="D96" s="264"/>
      <c r="E96" s="264"/>
      <c r="F96" s="347"/>
      <c r="G96" s="265"/>
      <c r="H96" s="254"/>
    </row>
    <row r="97" spans="2:8" x14ac:dyDescent="0.35">
      <c r="B97" s="264"/>
      <c r="C97" s="264"/>
      <c r="D97" s="264"/>
      <c r="E97" s="264"/>
      <c r="F97" s="347"/>
      <c r="G97" s="265"/>
      <c r="H97" s="254"/>
    </row>
    <row r="98" spans="2:8" x14ac:dyDescent="0.35">
      <c r="B98" s="264"/>
      <c r="C98" s="264"/>
      <c r="D98" s="264"/>
      <c r="E98" s="264"/>
      <c r="F98" s="347"/>
      <c r="G98" s="265"/>
      <c r="H98" s="254"/>
    </row>
    <row r="99" spans="2:8" x14ac:dyDescent="0.35">
      <c r="B99" s="264"/>
      <c r="C99" s="264"/>
      <c r="D99" s="264"/>
      <c r="E99" s="264"/>
      <c r="F99" s="347"/>
      <c r="G99" s="265"/>
      <c r="H99" s="254"/>
    </row>
    <row r="100" spans="2:8" x14ac:dyDescent="0.35">
      <c r="B100" s="264"/>
      <c r="C100" s="264"/>
      <c r="D100" s="264"/>
      <c r="E100" s="264"/>
      <c r="F100" s="347"/>
      <c r="G100" s="265"/>
      <c r="H100" s="254"/>
    </row>
    <row r="101" spans="2:8" x14ac:dyDescent="0.35">
      <c r="B101" s="264"/>
      <c r="C101" s="264"/>
      <c r="D101" s="264"/>
      <c r="E101" s="264"/>
      <c r="F101" s="347"/>
      <c r="G101" s="265"/>
      <c r="H101" s="254"/>
    </row>
    <row r="102" spans="2:8" x14ac:dyDescent="0.35">
      <c r="B102" s="264"/>
      <c r="C102" s="264"/>
      <c r="D102" s="264"/>
      <c r="E102" s="264"/>
      <c r="F102" s="347"/>
      <c r="G102" s="265"/>
      <c r="H102" s="254"/>
    </row>
    <row r="103" spans="2:8" x14ac:dyDescent="0.35">
      <c r="B103" s="264"/>
      <c r="C103" s="264"/>
      <c r="D103" s="264"/>
      <c r="E103" s="264"/>
      <c r="F103" s="347"/>
      <c r="G103" s="265"/>
      <c r="H103" s="254"/>
    </row>
    <row r="104" spans="2:8" x14ac:dyDescent="0.35">
      <c r="B104" s="264"/>
      <c r="C104" s="264"/>
      <c r="D104" s="264"/>
      <c r="E104" s="264"/>
      <c r="F104" s="347"/>
      <c r="G104" s="265"/>
      <c r="H104" s="254"/>
    </row>
    <row r="105" spans="2:8" x14ac:dyDescent="0.35">
      <c r="B105" s="264"/>
      <c r="C105" s="264"/>
      <c r="D105" s="264"/>
      <c r="E105" s="264"/>
      <c r="F105" s="347"/>
      <c r="G105" s="265"/>
      <c r="H105" s="254"/>
    </row>
    <row r="106" spans="2:8" x14ac:dyDescent="0.35">
      <c r="B106" s="264"/>
      <c r="C106" s="264"/>
      <c r="D106" s="264"/>
      <c r="E106" s="264"/>
      <c r="F106" s="347"/>
      <c r="G106" s="265"/>
      <c r="H106" s="254"/>
    </row>
    <row r="107" spans="2:8" x14ac:dyDescent="0.35">
      <c r="B107" s="264"/>
      <c r="C107" s="264"/>
      <c r="D107" s="264"/>
      <c r="E107" s="264"/>
      <c r="F107" s="347"/>
      <c r="G107" s="265"/>
      <c r="H107" s="254"/>
    </row>
    <row r="108" spans="2:8" x14ac:dyDescent="0.35">
      <c r="B108" s="264"/>
      <c r="C108" s="264"/>
      <c r="D108" s="264"/>
      <c r="E108" s="264"/>
      <c r="F108" s="347"/>
      <c r="G108" s="265"/>
      <c r="H108" s="254"/>
    </row>
    <row r="109" spans="2:8" x14ac:dyDescent="0.35">
      <c r="B109" s="264"/>
      <c r="C109" s="264"/>
      <c r="D109" s="264"/>
      <c r="E109" s="264"/>
      <c r="F109" s="347"/>
      <c r="G109" s="265"/>
      <c r="H109" s="254"/>
    </row>
    <row r="110" spans="2:8" x14ac:dyDescent="0.35">
      <c r="B110" s="264"/>
      <c r="C110" s="264"/>
      <c r="D110" s="264"/>
      <c r="E110" s="264"/>
      <c r="F110" s="347"/>
      <c r="G110" s="265"/>
      <c r="H110" s="254"/>
    </row>
    <row r="111" spans="2:8" x14ac:dyDescent="0.35">
      <c r="B111" s="264"/>
      <c r="C111" s="264"/>
      <c r="D111" s="264"/>
      <c r="E111" s="264"/>
      <c r="F111" s="347"/>
      <c r="G111" s="265"/>
      <c r="H111" s="254"/>
    </row>
    <row r="112" spans="2:8" x14ac:dyDescent="0.35">
      <c r="B112" s="264"/>
      <c r="C112" s="264"/>
      <c r="D112" s="264"/>
      <c r="E112" s="264"/>
      <c r="F112" s="347"/>
      <c r="G112" s="265"/>
      <c r="H112" s="254"/>
    </row>
    <row r="113" spans="2:8" x14ac:dyDescent="0.35">
      <c r="B113" s="264"/>
      <c r="C113" s="264"/>
      <c r="D113" s="264"/>
      <c r="E113" s="264"/>
      <c r="F113" s="347"/>
      <c r="G113" s="265"/>
      <c r="H113" s="254"/>
    </row>
    <row r="114" spans="2:8" x14ac:dyDescent="0.35">
      <c r="B114" s="264"/>
      <c r="C114" s="264"/>
      <c r="D114" s="264"/>
      <c r="E114" s="264"/>
      <c r="F114" s="347"/>
      <c r="G114" s="265"/>
      <c r="H114" s="254"/>
    </row>
    <row r="115" spans="2:8" x14ac:dyDescent="0.35">
      <c r="B115" s="264"/>
      <c r="C115" s="264"/>
      <c r="D115" s="264"/>
      <c r="E115" s="264"/>
      <c r="F115" s="347"/>
      <c r="G115" s="265"/>
      <c r="H115" s="254"/>
    </row>
    <row r="116" spans="2:8" x14ac:dyDescent="0.35">
      <c r="B116" s="264"/>
      <c r="C116" s="264"/>
      <c r="D116" s="264"/>
      <c r="E116" s="264"/>
      <c r="F116" s="347"/>
      <c r="G116" s="265"/>
      <c r="H116" s="254"/>
    </row>
    <row r="117" spans="2:8" x14ac:dyDescent="0.35">
      <c r="B117" s="264"/>
      <c r="C117" s="264"/>
      <c r="D117" s="264"/>
      <c r="E117" s="264"/>
      <c r="F117" s="347"/>
      <c r="G117" s="265"/>
      <c r="H117" s="254"/>
    </row>
    <row r="118" spans="2:8" x14ac:dyDescent="0.35">
      <c r="B118" s="264"/>
      <c r="C118" s="264"/>
      <c r="D118" s="264"/>
      <c r="E118" s="264"/>
      <c r="F118" s="347"/>
      <c r="G118" s="265"/>
      <c r="H118" s="254"/>
    </row>
    <row r="119" spans="2:8" x14ac:dyDescent="0.35">
      <c r="B119" s="264"/>
      <c r="C119" s="264"/>
      <c r="D119" s="264"/>
      <c r="E119" s="264"/>
      <c r="F119" s="347"/>
      <c r="G119" s="265"/>
      <c r="H119" s="254"/>
    </row>
    <row r="120" spans="2:8" x14ac:dyDescent="0.35">
      <c r="B120" s="264"/>
      <c r="C120" s="264"/>
      <c r="D120" s="264"/>
      <c r="E120" s="264"/>
      <c r="F120" s="347"/>
      <c r="G120" s="265"/>
      <c r="H120" s="254"/>
    </row>
    <row r="121" spans="2:8" x14ac:dyDescent="0.35">
      <c r="B121" s="264"/>
      <c r="C121" s="264"/>
      <c r="D121" s="264"/>
      <c r="E121" s="264"/>
      <c r="F121" s="347"/>
      <c r="G121" s="265"/>
      <c r="H121" s="254"/>
    </row>
    <row r="122" spans="2:8" x14ac:dyDescent="0.35">
      <c r="B122" s="264"/>
      <c r="C122" s="264"/>
      <c r="D122" s="264"/>
      <c r="E122" s="264"/>
      <c r="F122" s="347"/>
      <c r="G122" s="265"/>
      <c r="H122" s="254"/>
    </row>
    <row r="123" spans="2:8" x14ac:dyDescent="0.35">
      <c r="B123" s="264"/>
      <c r="C123" s="264"/>
      <c r="D123" s="264"/>
      <c r="E123" s="264"/>
      <c r="F123" s="347"/>
      <c r="G123" s="265"/>
      <c r="H123" s="254"/>
    </row>
    <row r="124" spans="2:8" x14ac:dyDescent="0.35">
      <c r="B124" s="264"/>
      <c r="C124" s="264"/>
      <c r="D124" s="264"/>
      <c r="E124" s="264"/>
      <c r="F124" s="347"/>
      <c r="G124" s="265"/>
      <c r="H124" s="254"/>
    </row>
    <row r="125" spans="2:8" x14ac:dyDescent="0.35">
      <c r="B125" s="264"/>
      <c r="C125" s="264"/>
      <c r="D125" s="264"/>
      <c r="E125" s="264"/>
      <c r="F125" s="347"/>
      <c r="G125" s="265"/>
      <c r="H125" s="254"/>
    </row>
    <row r="126" spans="2:8" x14ac:dyDescent="0.35">
      <c r="B126" s="264"/>
      <c r="C126" s="264"/>
      <c r="D126" s="264"/>
      <c r="E126" s="264"/>
      <c r="F126" s="347"/>
      <c r="G126" s="265"/>
      <c r="H126" s="254"/>
    </row>
    <row r="127" spans="2:8" x14ac:dyDescent="0.35">
      <c r="B127" s="264"/>
      <c r="C127" s="264"/>
      <c r="D127" s="264"/>
      <c r="E127" s="264"/>
      <c r="F127" s="347"/>
      <c r="G127" s="265"/>
      <c r="H127" s="254"/>
    </row>
    <row r="128" spans="2:8" x14ac:dyDescent="0.35">
      <c r="B128" s="264"/>
      <c r="C128" s="264"/>
      <c r="D128" s="264"/>
      <c r="E128" s="264"/>
      <c r="F128" s="347"/>
      <c r="G128" s="265"/>
      <c r="H128" s="254"/>
    </row>
    <row r="129" spans="2:8" x14ac:dyDescent="0.35">
      <c r="B129" s="264"/>
      <c r="C129" s="264"/>
      <c r="D129" s="264"/>
      <c r="E129" s="264"/>
      <c r="F129" s="347"/>
      <c r="G129" s="265"/>
      <c r="H129" s="254"/>
    </row>
    <row r="130" spans="2:8" x14ac:dyDescent="0.35">
      <c r="B130" s="264"/>
      <c r="C130" s="264"/>
      <c r="D130" s="264"/>
      <c r="E130" s="264"/>
      <c r="F130" s="347"/>
      <c r="G130" s="265"/>
      <c r="H130" s="254"/>
    </row>
    <row r="131" spans="2:8" x14ac:dyDescent="0.35">
      <c r="B131" s="264"/>
      <c r="C131" s="264"/>
      <c r="D131" s="264"/>
      <c r="E131" s="264"/>
      <c r="F131" s="347"/>
      <c r="G131" s="265"/>
      <c r="H131" s="254"/>
    </row>
    <row r="132" spans="2:8" x14ac:dyDescent="0.35">
      <c r="B132" s="264"/>
      <c r="C132" s="264"/>
      <c r="D132" s="264"/>
      <c r="E132" s="264"/>
      <c r="F132" s="347"/>
      <c r="G132" s="265"/>
      <c r="H132" s="254"/>
    </row>
    <row r="133" spans="2:8" x14ac:dyDescent="0.35">
      <c r="B133" s="264"/>
      <c r="C133" s="264"/>
      <c r="D133" s="264"/>
      <c r="E133" s="264"/>
      <c r="F133" s="347"/>
      <c r="G133" s="265"/>
      <c r="H133" s="254"/>
    </row>
    <row r="134" spans="2:8" x14ac:dyDescent="0.35">
      <c r="B134" s="264"/>
      <c r="C134" s="264"/>
      <c r="D134" s="264"/>
      <c r="E134" s="264"/>
      <c r="F134" s="347"/>
      <c r="G134" s="265"/>
      <c r="H134" s="254"/>
    </row>
    <row r="135" spans="2:8" x14ac:dyDescent="0.35">
      <c r="B135" s="264"/>
      <c r="C135" s="264"/>
      <c r="D135" s="264"/>
      <c r="E135" s="264"/>
      <c r="F135" s="347"/>
      <c r="G135" s="265"/>
      <c r="H135" s="254"/>
    </row>
    <row r="136" spans="2:8" x14ac:dyDescent="0.35">
      <c r="B136" s="264"/>
      <c r="C136" s="264"/>
      <c r="D136" s="264"/>
      <c r="E136" s="264"/>
      <c r="F136" s="347"/>
      <c r="G136" s="265"/>
      <c r="H136" s="254"/>
    </row>
    <row r="137" spans="2:8" x14ac:dyDescent="0.35">
      <c r="B137" s="264"/>
      <c r="C137" s="264"/>
      <c r="D137" s="264"/>
      <c r="E137" s="264"/>
      <c r="F137" s="347"/>
      <c r="G137" s="265"/>
      <c r="H137" s="254"/>
    </row>
    <row r="138" spans="2:8" x14ac:dyDescent="0.35">
      <c r="B138" s="264"/>
      <c r="C138" s="264"/>
      <c r="D138" s="264"/>
      <c r="E138" s="264"/>
      <c r="F138" s="347"/>
      <c r="G138" s="265"/>
      <c r="H138" s="254"/>
    </row>
    <row r="139" spans="2:8" x14ac:dyDescent="0.35">
      <c r="B139" s="264"/>
      <c r="C139" s="264"/>
      <c r="D139" s="264"/>
      <c r="E139" s="264"/>
      <c r="F139" s="347"/>
      <c r="G139" s="265"/>
      <c r="H139" s="254"/>
    </row>
    <row r="140" spans="2:8" x14ac:dyDescent="0.35">
      <c r="B140" s="264"/>
      <c r="C140" s="264"/>
      <c r="D140" s="264"/>
      <c r="E140" s="264"/>
      <c r="F140" s="347"/>
      <c r="G140" s="265"/>
      <c r="H140" s="254"/>
    </row>
    <row r="141" spans="2:8" x14ac:dyDescent="0.35">
      <c r="B141" s="264"/>
      <c r="C141" s="264"/>
      <c r="D141" s="264"/>
      <c r="E141" s="264"/>
      <c r="F141" s="347"/>
      <c r="G141" s="265"/>
      <c r="H141" s="254"/>
    </row>
    <row r="142" spans="2:8" x14ac:dyDescent="0.35">
      <c r="B142" s="264"/>
      <c r="C142" s="264"/>
      <c r="D142" s="264"/>
      <c r="E142" s="264"/>
      <c r="F142" s="347"/>
      <c r="G142" s="265"/>
      <c r="H142" s="254"/>
    </row>
    <row r="143" spans="2:8" x14ac:dyDescent="0.35">
      <c r="B143" s="264"/>
      <c r="C143" s="264"/>
      <c r="D143" s="264"/>
      <c r="E143" s="264"/>
      <c r="F143" s="347"/>
      <c r="G143" s="265"/>
      <c r="H143" s="254"/>
    </row>
    <row r="144" spans="2:8" x14ac:dyDescent="0.35">
      <c r="B144" s="264"/>
      <c r="C144" s="264"/>
      <c r="D144" s="264"/>
      <c r="E144" s="264"/>
      <c r="F144" s="347"/>
      <c r="G144" s="265"/>
      <c r="H144" s="254"/>
    </row>
    <row r="145" spans="2:8" x14ac:dyDescent="0.35">
      <c r="B145" s="264"/>
      <c r="C145" s="264"/>
      <c r="D145" s="264"/>
      <c r="E145" s="264"/>
      <c r="F145" s="347"/>
      <c r="G145" s="265"/>
      <c r="H145" s="254"/>
    </row>
    <row r="146" spans="2:8" x14ac:dyDescent="0.35">
      <c r="B146" s="264"/>
      <c r="C146" s="264"/>
      <c r="D146" s="264"/>
      <c r="E146" s="264"/>
      <c r="F146" s="347"/>
      <c r="G146" s="265"/>
      <c r="H146" s="254"/>
    </row>
    <row r="147" spans="2:8" x14ac:dyDescent="0.35">
      <c r="B147" s="264"/>
      <c r="C147" s="264"/>
      <c r="D147" s="264"/>
      <c r="E147" s="264"/>
      <c r="F147" s="347"/>
      <c r="G147" s="265"/>
      <c r="H147" s="254"/>
    </row>
    <row r="148" spans="2:8" x14ac:dyDescent="0.35">
      <c r="B148" s="264"/>
      <c r="C148" s="264"/>
      <c r="D148" s="264"/>
      <c r="E148" s="264"/>
      <c r="F148" s="347"/>
      <c r="G148" s="265"/>
      <c r="H148" s="254"/>
    </row>
    <row r="149" spans="2:8" x14ac:dyDescent="0.35">
      <c r="B149" s="264"/>
      <c r="C149" s="264"/>
      <c r="D149" s="264"/>
      <c r="E149" s="264"/>
      <c r="F149" s="347"/>
      <c r="G149" s="265"/>
      <c r="H149" s="254"/>
    </row>
    <row r="150" spans="2:8" x14ac:dyDescent="0.35">
      <c r="B150" s="264"/>
      <c r="C150" s="264"/>
      <c r="D150" s="264"/>
      <c r="E150" s="264"/>
      <c r="F150" s="347"/>
      <c r="G150" s="265"/>
      <c r="H150" s="254"/>
    </row>
    <row r="151" spans="2:8" x14ac:dyDescent="0.35">
      <c r="B151" s="264"/>
      <c r="C151" s="264"/>
      <c r="D151" s="264"/>
      <c r="E151" s="264"/>
      <c r="F151" s="347"/>
      <c r="G151" s="265"/>
      <c r="H151" s="254"/>
    </row>
    <row r="152" spans="2:8" x14ac:dyDescent="0.35">
      <c r="B152" s="264"/>
      <c r="C152" s="264"/>
      <c r="D152" s="264"/>
      <c r="E152" s="264"/>
      <c r="F152" s="347"/>
      <c r="G152" s="265"/>
      <c r="H152" s="254"/>
    </row>
    <row r="153" spans="2:8" x14ac:dyDescent="0.35">
      <c r="B153" s="264"/>
      <c r="C153" s="264"/>
      <c r="D153" s="264"/>
      <c r="E153" s="264"/>
      <c r="F153" s="347"/>
      <c r="G153" s="265"/>
      <c r="H153" s="254"/>
    </row>
    <row r="154" spans="2:8" x14ac:dyDescent="0.35">
      <c r="B154" s="264"/>
      <c r="C154" s="264"/>
      <c r="D154" s="264"/>
      <c r="E154" s="264"/>
      <c r="F154" s="347"/>
      <c r="G154" s="265"/>
      <c r="H154" s="254"/>
    </row>
    <row r="155" spans="2:8" x14ac:dyDescent="0.35">
      <c r="B155" s="264"/>
      <c r="C155" s="264"/>
      <c r="D155" s="264"/>
      <c r="E155" s="264"/>
      <c r="F155" s="347"/>
      <c r="G155" s="265"/>
      <c r="H155" s="254"/>
    </row>
    <row r="156" spans="2:8" x14ac:dyDescent="0.35">
      <c r="B156" s="264"/>
      <c r="C156" s="264"/>
      <c r="D156" s="264"/>
      <c r="E156" s="264"/>
      <c r="F156" s="347"/>
      <c r="G156" s="265"/>
      <c r="H156" s="254"/>
    </row>
    <row r="157" spans="2:8" x14ac:dyDescent="0.35">
      <c r="B157" s="264"/>
      <c r="C157" s="264"/>
      <c r="D157" s="264"/>
      <c r="E157" s="264"/>
      <c r="F157" s="347"/>
      <c r="G157" s="265"/>
      <c r="H157" s="254"/>
    </row>
    <row r="158" spans="2:8" x14ac:dyDescent="0.35">
      <c r="B158" s="264"/>
      <c r="C158" s="264"/>
      <c r="D158" s="264"/>
      <c r="E158" s="264"/>
      <c r="F158" s="347"/>
      <c r="G158" s="265"/>
      <c r="H158" s="254"/>
    </row>
    <row r="159" spans="2:8" x14ac:dyDescent="0.35">
      <c r="B159" s="264"/>
      <c r="C159" s="264"/>
      <c r="D159" s="264"/>
      <c r="E159" s="264"/>
      <c r="F159" s="347"/>
      <c r="G159" s="265"/>
      <c r="H159" s="254"/>
    </row>
    <row r="160" spans="2:8" x14ac:dyDescent="0.35">
      <c r="B160" s="264"/>
      <c r="C160" s="264"/>
      <c r="D160" s="264"/>
      <c r="E160" s="264"/>
      <c r="F160" s="347"/>
      <c r="G160" s="265"/>
      <c r="H160" s="254"/>
    </row>
    <row r="161" spans="2:8" x14ac:dyDescent="0.35">
      <c r="B161" s="264"/>
      <c r="C161" s="264"/>
      <c r="D161" s="264"/>
      <c r="E161" s="264"/>
      <c r="F161" s="347"/>
      <c r="G161" s="265"/>
      <c r="H161" s="254"/>
    </row>
    <row r="162" spans="2:8" x14ac:dyDescent="0.35">
      <c r="B162" s="264"/>
      <c r="C162" s="264"/>
      <c r="D162" s="264"/>
      <c r="E162" s="264"/>
      <c r="F162" s="347"/>
      <c r="G162" s="265"/>
      <c r="H162" s="254"/>
    </row>
    <row r="163" spans="2:8" x14ac:dyDescent="0.35">
      <c r="B163" s="264"/>
      <c r="C163" s="264"/>
      <c r="D163" s="264"/>
      <c r="E163" s="264"/>
      <c r="F163" s="347"/>
      <c r="G163" s="265"/>
      <c r="H163" s="254"/>
    </row>
    <row r="164" spans="2:8" x14ac:dyDescent="0.35">
      <c r="B164" s="264"/>
      <c r="C164" s="264"/>
      <c r="D164" s="264"/>
      <c r="E164" s="264"/>
      <c r="F164" s="347"/>
      <c r="G164" s="265"/>
      <c r="H164" s="254"/>
    </row>
    <row r="165" spans="2:8" x14ac:dyDescent="0.35">
      <c r="B165" s="264"/>
      <c r="C165" s="264"/>
      <c r="D165" s="264"/>
      <c r="E165" s="264"/>
      <c r="F165" s="347"/>
      <c r="G165" s="265"/>
      <c r="H165" s="254"/>
    </row>
    <row r="166" spans="2:8" x14ac:dyDescent="0.35">
      <c r="B166" s="264"/>
      <c r="C166" s="264"/>
      <c r="D166" s="264"/>
      <c r="E166" s="264"/>
      <c r="F166" s="347"/>
      <c r="G166" s="265"/>
      <c r="H166" s="254"/>
    </row>
    <row r="167" spans="2:8" x14ac:dyDescent="0.35">
      <c r="B167" s="264"/>
      <c r="C167" s="264"/>
      <c r="D167" s="264"/>
      <c r="E167" s="264"/>
      <c r="F167" s="347"/>
      <c r="G167" s="265"/>
      <c r="H167" s="254"/>
    </row>
    <row r="168" spans="2:8" x14ac:dyDescent="0.35">
      <c r="B168" s="264"/>
      <c r="C168" s="264"/>
      <c r="D168" s="264"/>
      <c r="E168" s="264"/>
      <c r="F168" s="347"/>
      <c r="G168" s="265"/>
      <c r="H168" s="254"/>
    </row>
    <row r="169" spans="2:8" x14ac:dyDescent="0.35">
      <c r="B169" s="264"/>
      <c r="C169" s="264"/>
      <c r="D169" s="264"/>
      <c r="E169" s="264"/>
      <c r="F169" s="347"/>
      <c r="G169" s="265"/>
      <c r="H169" s="254"/>
    </row>
    <row r="170" spans="2:8" x14ac:dyDescent="0.35">
      <c r="B170" s="264"/>
      <c r="C170" s="264"/>
      <c r="D170" s="264"/>
      <c r="E170" s="264"/>
      <c r="F170" s="347"/>
      <c r="G170" s="265"/>
      <c r="H170" s="254"/>
    </row>
    <row r="171" spans="2:8" x14ac:dyDescent="0.35">
      <c r="B171" s="264"/>
      <c r="C171" s="264"/>
      <c r="D171" s="264"/>
      <c r="E171" s="264"/>
      <c r="F171" s="347"/>
      <c r="G171" s="265"/>
      <c r="H171" s="254"/>
    </row>
    <row r="172" spans="2:8" x14ac:dyDescent="0.35">
      <c r="B172" s="264"/>
      <c r="C172" s="264"/>
      <c r="D172" s="264"/>
      <c r="E172" s="264"/>
      <c r="F172" s="347"/>
      <c r="G172" s="265"/>
      <c r="H172" s="254"/>
    </row>
    <row r="173" spans="2:8" x14ac:dyDescent="0.35">
      <c r="B173" s="264"/>
      <c r="C173" s="264"/>
      <c r="D173" s="264"/>
      <c r="E173" s="264"/>
      <c r="F173" s="347"/>
      <c r="G173" s="265"/>
      <c r="H173" s="254"/>
    </row>
    <row r="174" spans="2:8" x14ac:dyDescent="0.35">
      <c r="B174" s="264"/>
      <c r="C174" s="264"/>
      <c r="D174" s="264"/>
      <c r="E174" s="264"/>
      <c r="F174" s="347"/>
      <c r="G174" s="265"/>
      <c r="H174" s="254"/>
    </row>
    <row r="175" spans="2:8" x14ac:dyDescent="0.35">
      <c r="B175" s="264"/>
      <c r="C175" s="264"/>
      <c r="D175" s="264"/>
      <c r="E175" s="264"/>
      <c r="F175" s="347"/>
      <c r="G175" s="265"/>
      <c r="H175" s="254"/>
    </row>
    <row r="176" spans="2:8" x14ac:dyDescent="0.35">
      <c r="B176" s="264"/>
      <c r="C176" s="264"/>
      <c r="D176" s="264"/>
      <c r="E176" s="264"/>
      <c r="F176" s="347"/>
      <c r="G176" s="265"/>
      <c r="H176" s="254"/>
    </row>
    <row r="177" spans="2:8" x14ac:dyDescent="0.35">
      <c r="B177" s="264"/>
      <c r="C177" s="264"/>
      <c r="D177" s="264"/>
      <c r="E177" s="264"/>
      <c r="F177" s="347"/>
      <c r="G177" s="265"/>
      <c r="H177" s="254"/>
    </row>
    <row r="178" spans="2:8" x14ac:dyDescent="0.35">
      <c r="B178" s="264"/>
      <c r="C178" s="264"/>
      <c r="D178" s="264"/>
      <c r="E178" s="264"/>
      <c r="F178" s="347"/>
      <c r="G178" s="265"/>
      <c r="H178" s="254"/>
    </row>
    <row r="179" spans="2:8" x14ac:dyDescent="0.35">
      <c r="B179" s="264"/>
      <c r="C179" s="264"/>
      <c r="D179" s="264"/>
      <c r="E179" s="264"/>
      <c r="F179" s="347"/>
      <c r="G179" s="265"/>
      <c r="H179" s="254"/>
    </row>
    <row r="180" spans="2:8" x14ac:dyDescent="0.35">
      <c r="B180" s="264"/>
      <c r="C180" s="264"/>
      <c r="D180" s="264"/>
      <c r="E180" s="264"/>
      <c r="F180" s="347"/>
      <c r="G180" s="265"/>
      <c r="H180" s="254"/>
    </row>
    <row r="181" spans="2:8" x14ac:dyDescent="0.35">
      <c r="B181" s="264"/>
      <c r="C181" s="264"/>
      <c r="D181" s="264"/>
      <c r="E181" s="264"/>
      <c r="F181" s="347"/>
      <c r="G181" s="265"/>
      <c r="H181" s="254"/>
    </row>
    <row r="182" spans="2:8" x14ac:dyDescent="0.35">
      <c r="B182" s="264"/>
      <c r="C182" s="264"/>
      <c r="D182" s="264"/>
      <c r="E182" s="264"/>
      <c r="F182" s="347"/>
      <c r="G182" s="265"/>
      <c r="H182" s="254"/>
    </row>
    <row r="183" spans="2:8" x14ac:dyDescent="0.35">
      <c r="B183" s="264"/>
      <c r="C183" s="264"/>
      <c r="D183" s="264"/>
      <c r="E183" s="264"/>
      <c r="F183" s="347"/>
      <c r="G183" s="265"/>
      <c r="H183" s="254"/>
    </row>
    <row r="184" spans="2:8" x14ac:dyDescent="0.35">
      <c r="B184" s="264"/>
      <c r="C184" s="264"/>
      <c r="D184" s="264"/>
      <c r="E184" s="264"/>
      <c r="F184" s="347"/>
      <c r="G184" s="265"/>
      <c r="H184" s="254"/>
    </row>
    <row r="185" spans="2:8" x14ac:dyDescent="0.35">
      <c r="B185" s="264"/>
      <c r="C185" s="264"/>
      <c r="D185" s="264"/>
      <c r="E185" s="264"/>
      <c r="F185" s="347"/>
      <c r="G185" s="265"/>
      <c r="H185" s="254"/>
    </row>
    <row r="186" spans="2:8" x14ac:dyDescent="0.35">
      <c r="B186" s="264"/>
      <c r="C186" s="264"/>
      <c r="D186" s="264"/>
      <c r="E186" s="264"/>
      <c r="F186" s="347"/>
      <c r="G186" s="265"/>
      <c r="H186" s="254"/>
    </row>
    <row r="187" spans="2:8" x14ac:dyDescent="0.35">
      <c r="B187" s="264"/>
      <c r="C187" s="264"/>
      <c r="D187" s="264"/>
      <c r="E187" s="264"/>
      <c r="F187" s="347"/>
      <c r="G187" s="265"/>
      <c r="H187" s="254"/>
    </row>
    <row r="188" spans="2:8" x14ac:dyDescent="0.35">
      <c r="B188" s="264"/>
      <c r="C188" s="264"/>
      <c r="D188" s="264"/>
      <c r="E188" s="264"/>
      <c r="F188" s="347"/>
      <c r="G188" s="265"/>
      <c r="H188" s="254"/>
    </row>
    <row r="189" spans="2:8" x14ac:dyDescent="0.35">
      <c r="B189" s="264"/>
      <c r="C189" s="264"/>
      <c r="D189" s="264"/>
      <c r="E189" s="264"/>
      <c r="F189" s="347"/>
      <c r="G189" s="265"/>
      <c r="H189" s="254"/>
    </row>
    <row r="190" spans="2:8" x14ac:dyDescent="0.35">
      <c r="B190" s="264"/>
      <c r="C190" s="264"/>
      <c r="D190" s="264"/>
      <c r="E190" s="264"/>
      <c r="F190" s="347"/>
      <c r="G190" s="265"/>
      <c r="H190" s="254"/>
    </row>
    <row r="191" spans="2:8" x14ac:dyDescent="0.35">
      <c r="B191" s="264"/>
      <c r="C191" s="264"/>
      <c r="D191" s="264"/>
      <c r="E191" s="264"/>
      <c r="F191" s="347"/>
      <c r="G191" s="265"/>
      <c r="H191" s="254"/>
    </row>
    <row r="192" spans="2:8" x14ac:dyDescent="0.35">
      <c r="B192" s="264"/>
      <c r="C192" s="264"/>
      <c r="D192" s="264"/>
      <c r="E192" s="264"/>
      <c r="F192" s="347"/>
      <c r="G192" s="265"/>
      <c r="H192" s="254"/>
    </row>
    <row r="193" spans="2:8" x14ac:dyDescent="0.35">
      <c r="B193" s="264"/>
      <c r="C193" s="264"/>
      <c r="D193" s="264"/>
      <c r="E193" s="264"/>
      <c r="F193" s="347"/>
      <c r="G193" s="265"/>
      <c r="H193" s="254"/>
    </row>
    <row r="194" spans="2:8" x14ac:dyDescent="0.35">
      <c r="B194" s="264"/>
      <c r="C194" s="264"/>
      <c r="D194" s="264"/>
      <c r="E194" s="264"/>
      <c r="F194" s="347"/>
      <c r="G194" s="265"/>
      <c r="H194" s="254"/>
    </row>
    <row r="195" spans="2:8" x14ac:dyDescent="0.35">
      <c r="B195" s="264"/>
      <c r="C195" s="264"/>
      <c r="D195" s="264"/>
      <c r="E195" s="264"/>
      <c r="F195" s="347"/>
      <c r="G195" s="265"/>
      <c r="H195" s="254"/>
    </row>
    <row r="196" spans="2:8" x14ac:dyDescent="0.35">
      <c r="B196" s="264"/>
      <c r="C196" s="264"/>
      <c r="D196" s="264"/>
      <c r="E196" s="264"/>
      <c r="F196" s="347"/>
      <c r="G196" s="265"/>
      <c r="H196" s="254"/>
    </row>
    <row r="197" spans="2:8" x14ac:dyDescent="0.35">
      <c r="B197" s="264"/>
      <c r="C197" s="264"/>
      <c r="D197" s="264"/>
      <c r="E197" s="264"/>
      <c r="F197" s="347"/>
      <c r="G197" s="265"/>
      <c r="H197" s="254"/>
    </row>
    <row r="198" spans="2:8" x14ac:dyDescent="0.35">
      <c r="B198" s="264"/>
      <c r="C198" s="264"/>
      <c r="D198" s="264"/>
      <c r="E198" s="264"/>
      <c r="F198" s="347"/>
      <c r="G198" s="265"/>
      <c r="H198" s="254"/>
    </row>
    <row r="199" spans="2:8" x14ac:dyDescent="0.35">
      <c r="B199" s="264"/>
      <c r="C199" s="264"/>
      <c r="D199" s="264"/>
      <c r="E199" s="264"/>
      <c r="F199" s="347"/>
      <c r="G199" s="265"/>
      <c r="H199" s="254"/>
    </row>
    <row r="200" spans="2:8" x14ac:dyDescent="0.35">
      <c r="B200" s="264"/>
      <c r="C200" s="264"/>
      <c r="D200" s="264"/>
      <c r="E200" s="264"/>
      <c r="F200" s="347"/>
      <c r="G200" s="265"/>
      <c r="H200" s="254"/>
    </row>
    <row r="201" spans="2:8" x14ac:dyDescent="0.35">
      <c r="B201" s="264"/>
      <c r="C201" s="264"/>
      <c r="D201" s="264"/>
      <c r="E201" s="264"/>
      <c r="F201" s="347"/>
      <c r="G201" s="265"/>
      <c r="H201" s="254"/>
    </row>
    <row r="202" spans="2:8" x14ac:dyDescent="0.35">
      <c r="B202" s="264"/>
      <c r="C202" s="264"/>
      <c r="D202" s="264"/>
      <c r="E202" s="264"/>
      <c r="F202" s="347"/>
      <c r="G202" s="265"/>
      <c r="H202" s="254"/>
    </row>
    <row r="203" spans="2:8" x14ac:dyDescent="0.35">
      <c r="B203" s="264"/>
      <c r="C203" s="264"/>
      <c r="D203" s="264"/>
      <c r="E203" s="264"/>
      <c r="F203" s="347"/>
      <c r="G203" s="265"/>
      <c r="H203" s="254"/>
    </row>
    <row r="204" spans="2:8" x14ac:dyDescent="0.35">
      <c r="B204" s="264"/>
      <c r="C204" s="264"/>
      <c r="D204" s="264"/>
      <c r="E204" s="264"/>
      <c r="F204" s="347"/>
      <c r="G204" s="265"/>
      <c r="H204" s="254"/>
    </row>
    <row r="205" spans="2:8" x14ac:dyDescent="0.35">
      <c r="B205" s="264"/>
      <c r="C205" s="264"/>
      <c r="D205" s="264"/>
      <c r="E205" s="264"/>
      <c r="F205" s="347"/>
      <c r="G205" s="265"/>
      <c r="H205" s="254"/>
    </row>
    <row r="206" spans="2:8" x14ac:dyDescent="0.35">
      <c r="B206" s="264"/>
      <c r="C206" s="264"/>
      <c r="D206" s="264"/>
      <c r="E206" s="264"/>
      <c r="F206" s="347"/>
      <c r="G206" s="265"/>
      <c r="H206" s="254"/>
    </row>
    <row r="207" spans="2:8" x14ac:dyDescent="0.35">
      <c r="B207" s="264"/>
      <c r="C207" s="264"/>
      <c r="D207" s="264"/>
      <c r="E207" s="264"/>
      <c r="F207" s="347"/>
      <c r="G207" s="265"/>
      <c r="H207" s="254"/>
    </row>
    <row r="208" spans="2:8" x14ac:dyDescent="0.35">
      <c r="B208" s="264"/>
      <c r="C208" s="264"/>
      <c r="D208" s="264"/>
      <c r="E208" s="264"/>
      <c r="F208" s="347"/>
      <c r="G208" s="265"/>
      <c r="H208" s="254"/>
    </row>
    <row r="209" spans="2:8" x14ac:dyDescent="0.35">
      <c r="B209" s="264"/>
      <c r="C209" s="264"/>
      <c r="D209" s="264"/>
      <c r="E209" s="264"/>
      <c r="F209" s="347"/>
      <c r="G209" s="265"/>
      <c r="H209" s="254"/>
    </row>
    <row r="210" spans="2:8" x14ac:dyDescent="0.35">
      <c r="B210" s="264"/>
      <c r="C210" s="264"/>
      <c r="D210" s="264"/>
      <c r="E210" s="264"/>
      <c r="F210" s="347"/>
      <c r="G210" s="265"/>
      <c r="H210" s="254"/>
    </row>
    <row r="211" spans="2:8" x14ac:dyDescent="0.35">
      <c r="B211" s="264"/>
      <c r="C211" s="264"/>
      <c r="D211" s="264"/>
      <c r="E211" s="264"/>
      <c r="F211" s="347"/>
      <c r="G211" s="265"/>
      <c r="H211" s="254"/>
    </row>
    <row r="212" spans="2:8" x14ac:dyDescent="0.35">
      <c r="B212" s="264"/>
      <c r="C212" s="264"/>
      <c r="D212" s="264"/>
      <c r="E212" s="264"/>
      <c r="F212" s="347"/>
      <c r="G212" s="265"/>
      <c r="H212" s="254"/>
    </row>
    <row r="213" spans="2:8" x14ac:dyDescent="0.35">
      <c r="B213" s="264"/>
      <c r="C213" s="264"/>
      <c r="D213" s="264"/>
      <c r="E213" s="264"/>
      <c r="F213" s="347"/>
      <c r="G213" s="265"/>
      <c r="H213" s="254"/>
    </row>
    <row r="214" spans="2:8" x14ac:dyDescent="0.35">
      <c r="B214" s="264"/>
      <c r="C214" s="264"/>
      <c r="D214" s="264"/>
      <c r="E214" s="264"/>
      <c r="F214" s="347"/>
      <c r="G214" s="265"/>
      <c r="H214" s="254"/>
    </row>
    <row r="215" spans="2:8" x14ac:dyDescent="0.35">
      <c r="B215" s="264"/>
      <c r="C215" s="264"/>
      <c r="D215" s="264"/>
      <c r="E215" s="264"/>
      <c r="F215" s="347"/>
      <c r="G215" s="265"/>
      <c r="H215" s="254"/>
    </row>
    <row r="216" spans="2:8" x14ac:dyDescent="0.35">
      <c r="B216" s="264"/>
      <c r="C216" s="264"/>
      <c r="D216" s="264"/>
      <c r="E216" s="264"/>
      <c r="F216" s="347"/>
      <c r="G216" s="265"/>
      <c r="H216" s="254"/>
    </row>
    <row r="217" spans="2:8" x14ac:dyDescent="0.35">
      <c r="B217" s="264"/>
      <c r="C217" s="264"/>
      <c r="D217" s="264"/>
      <c r="E217" s="264"/>
      <c r="F217" s="347"/>
      <c r="G217" s="265"/>
      <c r="H217" s="254"/>
    </row>
    <row r="218" spans="2:8" x14ac:dyDescent="0.35">
      <c r="B218" s="264"/>
      <c r="C218" s="264"/>
      <c r="D218" s="264"/>
      <c r="E218" s="264"/>
      <c r="F218" s="347"/>
      <c r="G218" s="265"/>
      <c r="H218" s="254"/>
    </row>
    <row r="219" spans="2:8" x14ac:dyDescent="0.35">
      <c r="B219" s="264"/>
      <c r="C219" s="264"/>
      <c r="D219" s="264"/>
      <c r="E219" s="264"/>
      <c r="F219" s="347"/>
      <c r="G219" s="265"/>
      <c r="H219" s="254"/>
    </row>
    <row r="220" spans="2:8" x14ac:dyDescent="0.35">
      <c r="B220" s="264"/>
      <c r="C220" s="264"/>
      <c r="D220" s="264"/>
      <c r="E220" s="264"/>
      <c r="F220" s="347"/>
      <c r="G220" s="265"/>
      <c r="H220" s="254"/>
    </row>
    <row r="221" spans="2:8" x14ac:dyDescent="0.35">
      <c r="B221" s="264"/>
      <c r="C221" s="264"/>
      <c r="D221" s="264"/>
      <c r="E221" s="264"/>
      <c r="F221" s="347"/>
      <c r="G221" s="265"/>
      <c r="H221" s="254"/>
    </row>
    <row r="222" spans="2:8" x14ac:dyDescent="0.35">
      <c r="B222" s="264"/>
      <c r="C222" s="264"/>
      <c r="D222" s="264"/>
      <c r="E222" s="264"/>
      <c r="F222" s="347"/>
      <c r="G222" s="265"/>
      <c r="H222" s="254"/>
    </row>
    <row r="223" spans="2:8" x14ac:dyDescent="0.35">
      <c r="B223" s="264"/>
      <c r="C223" s="264"/>
      <c r="D223" s="264"/>
      <c r="E223" s="264"/>
      <c r="F223" s="347"/>
      <c r="G223" s="265"/>
      <c r="H223" s="254"/>
    </row>
    <row r="224" spans="2:8" x14ac:dyDescent="0.35">
      <c r="B224" s="264"/>
      <c r="C224" s="264"/>
      <c r="D224" s="264"/>
      <c r="E224" s="264"/>
      <c r="F224" s="347"/>
      <c r="G224" s="265"/>
      <c r="H224" s="254"/>
    </row>
    <row r="225" spans="2:8" x14ac:dyDescent="0.35">
      <c r="B225" s="264"/>
      <c r="C225" s="264"/>
      <c r="D225" s="264"/>
      <c r="E225" s="264"/>
      <c r="F225" s="347"/>
      <c r="G225" s="265"/>
      <c r="H225" s="254"/>
    </row>
    <row r="226" spans="2:8" x14ac:dyDescent="0.35">
      <c r="B226" s="264"/>
      <c r="C226" s="264"/>
      <c r="D226" s="264"/>
      <c r="E226" s="264"/>
      <c r="F226" s="347"/>
      <c r="G226" s="265"/>
      <c r="H226" s="254"/>
    </row>
    <row r="227" spans="2:8" x14ac:dyDescent="0.35">
      <c r="B227" s="264"/>
      <c r="C227" s="264"/>
      <c r="D227" s="264"/>
      <c r="E227" s="264"/>
      <c r="F227" s="347"/>
      <c r="G227" s="265"/>
      <c r="H227" s="254"/>
    </row>
    <row r="228" spans="2:8" x14ac:dyDescent="0.35">
      <c r="B228" s="264"/>
      <c r="C228" s="264"/>
      <c r="D228" s="264"/>
      <c r="E228" s="264"/>
      <c r="F228" s="347"/>
      <c r="G228" s="265"/>
      <c r="H228" s="254"/>
    </row>
    <row r="229" spans="2:8" x14ac:dyDescent="0.35">
      <c r="B229" s="264"/>
      <c r="C229" s="264"/>
      <c r="D229" s="264"/>
      <c r="E229" s="264"/>
      <c r="F229" s="347"/>
      <c r="G229" s="265"/>
      <c r="H229" s="254"/>
    </row>
    <row r="230" spans="2:8" x14ac:dyDescent="0.35">
      <c r="B230" s="264"/>
      <c r="C230" s="264"/>
      <c r="D230" s="264"/>
      <c r="E230" s="264"/>
      <c r="F230" s="347"/>
      <c r="G230" s="265"/>
      <c r="H230" s="254"/>
    </row>
    <row r="231" spans="2:8" x14ac:dyDescent="0.35">
      <c r="B231" s="264"/>
      <c r="C231" s="264"/>
      <c r="D231" s="264"/>
      <c r="E231" s="264"/>
      <c r="F231" s="347"/>
      <c r="G231" s="265"/>
      <c r="H231" s="254"/>
    </row>
    <row r="232" spans="2:8" x14ac:dyDescent="0.35">
      <c r="B232" s="264"/>
      <c r="C232" s="264"/>
      <c r="D232" s="264"/>
      <c r="E232" s="264"/>
      <c r="F232" s="347"/>
      <c r="G232" s="265"/>
      <c r="H232" s="254"/>
    </row>
    <row r="233" spans="2:8" x14ac:dyDescent="0.35">
      <c r="B233" s="264"/>
      <c r="C233" s="264"/>
      <c r="D233" s="264"/>
      <c r="E233" s="264"/>
      <c r="F233" s="347"/>
      <c r="G233" s="265"/>
      <c r="H233" s="254"/>
    </row>
    <row r="234" spans="2:8" x14ac:dyDescent="0.35">
      <c r="B234" s="264"/>
      <c r="C234" s="264"/>
      <c r="D234" s="264"/>
      <c r="E234" s="264"/>
      <c r="F234" s="347"/>
      <c r="G234" s="265"/>
      <c r="H234" s="254"/>
    </row>
    <row r="235" spans="2:8" x14ac:dyDescent="0.35">
      <c r="B235" s="264"/>
      <c r="C235" s="264"/>
      <c r="D235" s="264"/>
      <c r="E235" s="264"/>
      <c r="F235" s="347"/>
      <c r="G235" s="265"/>
      <c r="H235" s="254"/>
    </row>
    <row r="236" spans="2:8" x14ac:dyDescent="0.35">
      <c r="B236" s="264"/>
      <c r="C236" s="264"/>
      <c r="D236" s="264"/>
      <c r="E236" s="264"/>
      <c r="F236" s="347"/>
      <c r="G236" s="265"/>
      <c r="H236" s="254"/>
    </row>
    <row r="237" spans="2:8" x14ac:dyDescent="0.35">
      <c r="B237" s="264"/>
      <c r="C237" s="264"/>
      <c r="D237" s="264"/>
      <c r="E237" s="264"/>
      <c r="F237" s="347"/>
      <c r="G237" s="265"/>
      <c r="H237" s="254"/>
    </row>
    <row r="238" spans="2:8" x14ac:dyDescent="0.35">
      <c r="B238" s="264"/>
      <c r="C238" s="264"/>
      <c r="D238" s="264"/>
      <c r="E238" s="264"/>
      <c r="F238" s="347"/>
      <c r="G238" s="265"/>
      <c r="H238" s="254"/>
    </row>
    <row r="239" spans="2:8" x14ac:dyDescent="0.35">
      <c r="B239" s="264"/>
      <c r="C239" s="264"/>
      <c r="D239" s="264"/>
      <c r="E239" s="264"/>
      <c r="F239" s="347"/>
      <c r="G239" s="265"/>
      <c r="H239" s="254"/>
    </row>
    <row r="240" spans="2:8" x14ac:dyDescent="0.35">
      <c r="B240" s="264"/>
      <c r="C240" s="264"/>
      <c r="D240" s="264"/>
      <c r="E240" s="264"/>
      <c r="F240" s="347"/>
      <c r="G240" s="265"/>
      <c r="H240" s="254"/>
    </row>
    <row r="241" spans="2:8" x14ac:dyDescent="0.35">
      <c r="B241" s="264"/>
      <c r="C241" s="264"/>
      <c r="D241" s="264"/>
      <c r="E241" s="264"/>
      <c r="F241" s="347"/>
      <c r="G241" s="265"/>
      <c r="H241" s="254"/>
    </row>
    <row r="242" spans="2:8" x14ac:dyDescent="0.35">
      <c r="B242" s="264"/>
      <c r="C242" s="264"/>
      <c r="D242" s="264"/>
      <c r="E242" s="264"/>
      <c r="F242" s="347"/>
      <c r="G242" s="265"/>
      <c r="H242" s="254"/>
    </row>
    <row r="243" spans="2:8" x14ac:dyDescent="0.35">
      <c r="B243" s="264"/>
      <c r="C243" s="264"/>
      <c r="D243" s="264"/>
      <c r="E243" s="264"/>
      <c r="F243" s="347"/>
      <c r="G243" s="265"/>
      <c r="H243" s="254"/>
    </row>
    <row r="244" spans="2:8" x14ac:dyDescent="0.35">
      <c r="B244" s="264"/>
      <c r="C244" s="264"/>
      <c r="D244" s="264"/>
      <c r="E244" s="264"/>
      <c r="F244" s="347"/>
      <c r="G244" s="265"/>
      <c r="H244" s="254"/>
    </row>
    <row r="245" spans="2:8" x14ac:dyDescent="0.35">
      <c r="B245" s="264"/>
      <c r="C245" s="264"/>
      <c r="D245" s="264"/>
      <c r="E245" s="264"/>
      <c r="F245" s="347"/>
      <c r="G245" s="265"/>
      <c r="H245" s="254"/>
    </row>
    <row r="246" spans="2:8" x14ac:dyDescent="0.35">
      <c r="B246" s="264"/>
      <c r="C246" s="264"/>
      <c r="D246" s="264"/>
      <c r="E246" s="264"/>
      <c r="F246" s="347"/>
      <c r="G246" s="265"/>
      <c r="H246" s="254"/>
    </row>
    <row r="247" spans="2:8" x14ac:dyDescent="0.35">
      <c r="B247" s="264"/>
      <c r="C247" s="264"/>
      <c r="D247" s="264"/>
      <c r="E247" s="264"/>
      <c r="F247" s="347"/>
      <c r="G247" s="265"/>
      <c r="H247" s="254"/>
    </row>
    <row r="248" spans="2:8" x14ac:dyDescent="0.35">
      <c r="B248" s="264"/>
      <c r="C248" s="264"/>
      <c r="D248" s="264"/>
      <c r="E248" s="264"/>
      <c r="F248" s="347"/>
      <c r="G248" s="265"/>
      <c r="H248" s="254"/>
    </row>
    <row r="249" spans="2:8" x14ac:dyDescent="0.35">
      <c r="B249" s="264"/>
      <c r="C249" s="264"/>
      <c r="D249" s="264"/>
      <c r="E249" s="264"/>
      <c r="F249" s="347"/>
      <c r="G249" s="265"/>
      <c r="H249" s="254"/>
    </row>
    <row r="250" spans="2:8" x14ac:dyDescent="0.35">
      <c r="B250" s="264"/>
      <c r="C250" s="264"/>
      <c r="D250" s="264"/>
      <c r="E250" s="264"/>
      <c r="F250" s="347"/>
      <c r="G250" s="265"/>
      <c r="H250" s="254"/>
    </row>
    <row r="251" spans="2:8" x14ac:dyDescent="0.35">
      <c r="B251" s="264"/>
      <c r="C251" s="264"/>
      <c r="D251" s="264"/>
      <c r="E251" s="264"/>
      <c r="F251" s="347"/>
      <c r="G251" s="265"/>
      <c r="H251" s="254"/>
    </row>
    <row r="252" spans="2:8" x14ac:dyDescent="0.35">
      <c r="B252" s="264"/>
      <c r="C252" s="264"/>
      <c r="D252" s="264"/>
      <c r="E252" s="264"/>
      <c r="F252" s="347"/>
      <c r="G252" s="265"/>
      <c r="H252" s="254"/>
    </row>
    <row r="253" spans="2:8" x14ac:dyDescent="0.35">
      <c r="B253" s="264"/>
      <c r="C253" s="264"/>
      <c r="D253" s="264"/>
      <c r="E253" s="264"/>
      <c r="F253" s="347"/>
      <c r="G253" s="265"/>
      <c r="H253" s="254"/>
    </row>
    <row r="254" spans="2:8" x14ac:dyDescent="0.35">
      <c r="B254" s="264"/>
      <c r="C254" s="264"/>
      <c r="D254" s="264"/>
      <c r="E254" s="264"/>
      <c r="F254" s="347"/>
      <c r="G254" s="265"/>
      <c r="H254" s="254"/>
    </row>
    <row r="255" spans="2:8" x14ac:dyDescent="0.35">
      <c r="B255" s="264"/>
      <c r="C255" s="264"/>
      <c r="D255" s="264"/>
      <c r="E255" s="264"/>
      <c r="F255" s="347"/>
      <c r="G255" s="265"/>
      <c r="H255" s="254"/>
    </row>
    <row r="256" spans="2:8" x14ac:dyDescent="0.35">
      <c r="B256" s="264"/>
      <c r="C256" s="264"/>
      <c r="D256" s="264"/>
      <c r="E256" s="264"/>
      <c r="F256" s="347"/>
      <c r="G256" s="265"/>
      <c r="H256" s="254"/>
    </row>
    <row r="257" spans="2:8" x14ac:dyDescent="0.35">
      <c r="B257" s="264"/>
      <c r="C257" s="264"/>
      <c r="D257" s="264"/>
      <c r="E257" s="264"/>
      <c r="F257" s="347"/>
      <c r="G257" s="265"/>
      <c r="H257" s="254"/>
    </row>
    <row r="258" spans="2:8" x14ac:dyDescent="0.35">
      <c r="B258" s="264"/>
      <c r="C258" s="264"/>
      <c r="D258" s="264"/>
      <c r="E258" s="264"/>
      <c r="F258" s="347"/>
      <c r="G258" s="265"/>
      <c r="H258" s="254"/>
    </row>
    <row r="259" spans="2:8" x14ac:dyDescent="0.35">
      <c r="B259" s="264"/>
      <c r="C259" s="264"/>
      <c r="D259" s="264"/>
      <c r="E259" s="264"/>
      <c r="F259" s="347"/>
      <c r="G259" s="265"/>
      <c r="H259" s="254"/>
    </row>
    <row r="260" spans="2:8" x14ac:dyDescent="0.35">
      <c r="B260" s="264"/>
      <c r="C260" s="264"/>
      <c r="D260" s="264"/>
      <c r="E260" s="264"/>
      <c r="F260" s="347"/>
      <c r="G260" s="265"/>
      <c r="H260" s="254"/>
    </row>
    <row r="261" spans="2:8" x14ac:dyDescent="0.35">
      <c r="B261" s="264"/>
      <c r="C261" s="264"/>
      <c r="D261" s="264"/>
      <c r="E261" s="264"/>
      <c r="F261" s="347"/>
      <c r="G261" s="265"/>
      <c r="H261" s="254"/>
    </row>
    <row r="262" spans="2:8" x14ac:dyDescent="0.35">
      <c r="B262" s="264"/>
      <c r="C262" s="264"/>
      <c r="D262" s="264"/>
      <c r="E262" s="264"/>
      <c r="F262" s="347"/>
      <c r="G262" s="265"/>
      <c r="H262" s="254"/>
    </row>
    <row r="263" spans="2:8" x14ac:dyDescent="0.35">
      <c r="B263" s="264"/>
      <c r="C263" s="264"/>
      <c r="D263" s="264"/>
      <c r="E263" s="264"/>
      <c r="F263" s="347"/>
      <c r="G263" s="265"/>
      <c r="H263" s="254"/>
    </row>
    <row r="264" spans="2:8" x14ac:dyDescent="0.35">
      <c r="B264" s="264"/>
      <c r="C264" s="264"/>
      <c r="D264" s="264"/>
      <c r="E264" s="264"/>
      <c r="F264" s="347"/>
      <c r="G264" s="265"/>
      <c r="H264" s="254"/>
    </row>
    <row r="265" spans="2:8" x14ac:dyDescent="0.35">
      <c r="B265" s="264"/>
      <c r="C265" s="264"/>
      <c r="D265" s="264"/>
      <c r="E265" s="264"/>
      <c r="F265" s="347"/>
      <c r="G265" s="265"/>
      <c r="H265" s="254"/>
    </row>
    <row r="266" spans="2:8" x14ac:dyDescent="0.35">
      <c r="B266" s="264"/>
      <c r="C266" s="264"/>
      <c r="D266" s="264"/>
      <c r="E266" s="264"/>
      <c r="F266" s="347"/>
      <c r="G266" s="265"/>
      <c r="H266" s="254"/>
    </row>
    <row r="267" spans="2:8" x14ac:dyDescent="0.35">
      <c r="B267" s="264"/>
      <c r="C267" s="264"/>
      <c r="D267" s="264"/>
      <c r="E267" s="264"/>
      <c r="F267" s="347"/>
      <c r="G267" s="265"/>
      <c r="H267" s="254"/>
    </row>
    <row r="268" spans="2:8" x14ac:dyDescent="0.35">
      <c r="B268" s="264"/>
      <c r="C268" s="264"/>
      <c r="D268" s="264"/>
      <c r="E268" s="264"/>
      <c r="F268" s="347"/>
      <c r="G268" s="265"/>
      <c r="H268" s="254"/>
    </row>
    <row r="269" spans="2:8" x14ac:dyDescent="0.35">
      <c r="B269" s="264"/>
      <c r="C269" s="264"/>
      <c r="D269" s="264"/>
      <c r="E269" s="264"/>
      <c r="F269" s="347"/>
      <c r="G269" s="265"/>
      <c r="H269" s="254"/>
    </row>
    <row r="270" spans="2:8" x14ac:dyDescent="0.35">
      <c r="B270" s="264"/>
      <c r="C270" s="264"/>
      <c r="D270" s="264"/>
      <c r="E270" s="264"/>
      <c r="F270" s="347"/>
      <c r="G270" s="265"/>
      <c r="H270" s="254"/>
    </row>
    <row r="271" spans="2:8" x14ac:dyDescent="0.35">
      <c r="B271" s="264"/>
      <c r="C271" s="264"/>
      <c r="D271" s="264"/>
      <c r="E271" s="264"/>
      <c r="F271" s="347"/>
      <c r="G271" s="265"/>
      <c r="H271" s="254"/>
    </row>
    <row r="272" spans="2:8" x14ac:dyDescent="0.35">
      <c r="B272" s="264"/>
      <c r="C272" s="264"/>
      <c r="D272" s="264"/>
      <c r="E272" s="264"/>
      <c r="F272" s="347"/>
      <c r="G272" s="265"/>
      <c r="H272" s="254"/>
    </row>
    <row r="273" spans="2:8" x14ac:dyDescent="0.35">
      <c r="B273" s="264"/>
      <c r="C273" s="264"/>
      <c r="D273" s="264"/>
      <c r="E273" s="264"/>
      <c r="F273" s="347"/>
      <c r="G273" s="265"/>
      <c r="H273" s="254"/>
    </row>
    <row r="274" spans="2:8" x14ac:dyDescent="0.35">
      <c r="B274" s="264"/>
      <c r="C274" s="264"/>
      <c r="D274" s="264"/>
      <c r="E274" s="264"/>
      <c r="F274" s="347"/>
      <c r="G274" s="265"/>
      <c r="H274" s="254"/>
    </row>
    <row r="275" spans="2:8" x14ac:dyDescent="0.35">
      <c r="B275" s="264"/>
      <c r="C275" s="264"/>
      <c r="D275" s="264"/>
      <c r="E275" s="264"/>
      <c r="F275" s="347"/>
      <c r="G275" s="265"/>
      <c r="H275" s="254"/>
    </row>
    <row r="276" spans="2:8" x14ac:dyDescent="0.35">
      <c r="B276" s="264"/>
      <c r="C276" s="264"/>
      <c r="D276" s="264"/>
      <c r="E276" s="264"/>
      <c r="F276" s="347"/>
      <c r="G276" s="265"/>
      <c r="H276" s="254"/>
    </row>
    <row r="277" spans="2:8" x14ac:dyDescent="0.35">
      <c r="B277" s="264"/>
      <c r="C277" s="264"/>
      <c r="D277" s="264"/>
      <c r="E277" s="264"/>
      <c r="F277" s="347"/>
      <c r="G277" s="265"/>
      <c r="H277" s="254"/>
    </row>
    <row r="278" spans="2:8" x14ac:dyDescent="0.35">
      <c r="B278" s="264"/>
      <c r="C278" s="264"/>
      <c r="D278" s="264"/>
      <c r="E278" s="264"/>
      <c r="F278" s="347"/>
      <c r="G278" s="265"/>
      <c r="H278" s="254"/>
    </row>
    <row r="279" spans="2:8" x14ac:dyDescent="0.35">
      <c r="B279" s="264"/>
      <c r="C279" s="264"/>
      <c r="D279" s="264"/>
      <c r="E279" s="264"/>
      <c r="F279" s="347"/>
      <c r="G279" s="265"/>
      <c r="H279" s="254"/>
    </row>
    <row r="280" spans="2:8" x14ac:dyDescent="0.35">
      <c r="B280" s="264"/>
      <c r="C280" s="264"/>
      <c r="D280" s="264"/>
      <c r="E280" s="264"/>
      <c r="F280" s="347"/>
      <c r="G280" s="265"/>
      <c r="H280" s="254"/>
    </row>
    <row r="281" spans="2:8" x14ac:dyDescent="0.35">
      <c r="B281" s="264"/>
      <c r="C281" s="264"/>
      <c r="D281" s="264"/>
      <c r="E281" s="264"/>
      <c r="F281" s="347"/>
      <c r="G281" s="265"/>
      <c r="H281" s="254"/>
    </row>
    <row r="282" spans="2:8" x14ac:dyDescent="0.35">
      <c r="B282" s="264"/>
      <c r="C282" s="264"/>
      <c r="D282" s="264"/>
      <c r="E282" s="264"/>
      <c r="F282" s="347"/>
      <c r="G282" s="265"/>
      <c r="H282" s="254"/>
    </row>
    <row r="283" spans="2:8" x14ac:dyDescent="0.35">
      <c r="B283" s="264"/>
      <c r="C283" s="264"/>
      <c r="D283" s="264"/>
      <c r="E283" s="264"/>
      <c r="F283" s="347"/>
      <c r="G283" s="265"/>
      <c r="H283" s="254"/>
    </row>
    <row r="284" spans="2:8" x14ac:dyDescent="0.35">
      <c r="B284" s="264"/>
      <c r="C284" s="264"/>
      <c r="D284" s="264"/>
      <c r="E284" s="264"/>
      <c r="F284" s="347"/>
      <c r="G284" s="265"/>
      <c r="H284" s="254"/>
    </row>
    <row r="285" spans="2:8" x14ac:dyDescent="0.35">
      <c r="B285" s="264"/>
      <c r="C285" s="264"/>
      <c r="D285" s="264"/>
      <c r="E285" s="264"/>
      <c r="F285" s="347"/>
      <c r="G285" s="265"/>
      <c r="H285" s="254"/>
    </row>
    <row r="286" spans="2:8" x14ac:dyDescent="0.35">
      <c r="B286" s="264"/>
      <c r="C286" s="264"/>
      <c r="D286" s="264"/>
      <c r="E286" s="264"/>
      <c r="F286" s="347"/>
      <c r="G286" s="265"/>
      <c r="H286" s="254"/>
    </row>
    <row r="287" spans="2:8" x14ac:dyDescent="0.35">
      <c r="B287" s="264"/>
      <c r="C287" s="264"/>
      <c r="D287" s="264"/>
      <c r="E287" s="264"/>
      <c r="F287" s="347"/>
      <c r="G287" s="265"/>
      <c r="H287" s="254"/>
    </row>
    <row r="288" spans="2:8" x14ac:dyDescent="0.35">
      <c r="B288" s="264"/>
      <c r="C288" s="264"/>
      <c r="D288" s="264"/>
      <c r="E288" s="264"/>
      <c r="F288" s="347"/>
      <c r="G288" s="265"/>
      <c r="H288" s="254"/>
    </row>
    <row r="289" spans="2:8" x14ac:dyDescent="0.35">
      <c r="B289" s="264"/>
      <c r="C289" s="264"/>
      <c r="D289" s="264"/>
      <c r="E289" s="264"/>
      <c r="F289" s="347"/>
      <c r="G289" s="265"/>
      <c r="H289" s="254"/>
    </row>
    <row r="290" spans="2:8" x14ac:dyDescent="0.35">
      <c r="B290" s="264"/>
      <c r="C290" s="264"/>
      <c r="D290" s="264"/>
      <c r="E290" s="264"/>
      <c r="F290" s="347"/>
      <c r="G290" s="265"/>
      <c r="H290" s="254"/>
    </row>
    <row r="291" spans="2:8" x14ac:dyDescent="0.35">
      <c r="B291" s="264"/>
      <c r="C291" s="264"/>
      <c r="D291" s="264"/>
      <c r="E291" s="264"/>
      <c r="F291" s="347"/>
      <c r="G291" s="265"/>
      <c r="H291" s="254"/>
    </row>
    <row r="292" spans="2:8" x14ac:dyDescent="0.35">
      <c r="B292" s="264"/>
      <c r="C292" s="264"/>
      <c r="D292" s="264"/>
      <c r="E292" s="264"/>
      <c r="F292" s="347"/>
      <c r="G292" s="265"/>
      <c r="H292" s="254"/>
    </row>
    <row r="293" spans="2:8" x14ac:dyDescent="0.35">
      <c r="B293" s="264"/>
      <c r="C293" s="264"/>
      <c r="D293" s="264"/>
      <c r="E293" s="264"/>
      <c r="F293" s="347"/>
      <c r="G293" s="265"/>
      <c r="H293" s="254"/>
    </row>
    <row r="294" spans="2:8" x14ac:dyDescent="0.35">
      <c r="B294" s="264"/>
      <c r="C294" s="264"/>
      <c r="D294" s="264"/>
      <c r="E294" s="264"/>
      <c r="F294" s="347"/>
      <c r="G294" s="265"/>
      <c r="H294" s="254"/>
    </row>
    <row r="295" spans="2:8" x14ac:dyDescent="0.35">
      <c r="B295" s="264"/>
      <c r="C295" s="264"/>
      <c r="D295" s="264"/>
      <c r="E295" s="264"/>
      <c r="F295" s="347"/>
      <c r="G295" s="265"/>
      <c r="H295" s="254"/>
    </row>
    <row r="296" spans="2:8" x14ac:dyDescent="0.35">
      <c r="B296" s="264"/>
      <c r="C296" s="264"/>
      <c r="D296" s="264"/>
      <c r="E296" s="264"/>
      <c r="F296" s="347"/>
      <c r="G296" s="265"/>
      <c r="H296" s="254"/>
    </row>
    <row r="297" spans="2:8" x14ac:dyDescent="0.35">
      <c r="B297" s="264"/>
      <c r="C297" s="264"/>
      <c r="D297" s="264"/>
      <c r="E297" s="264"/>
      <c r="F297" s="347"/>
      <c r="G297" s="265"/>
      <c r="H297" s="254"/>
    </row>
    <row r="298" spans="2:8" x14ac:dyDescent="0.35">
      <c r="B298" s="264"/>
      <c r="C298" s="264"/>
      <c r="D298" s="264"/>
      <c r="E298" s="264"/>
      <c r="F298" s="347"/>
      <c r="G298" s="265"/>
      <c r="H298" s="254"/>
    </row>
    <row r="299" spans="2:8" x14ac:dyDescent="0.35">
      <c r="B299" s="264"/>
      <c r="C299" s="264"/>
      <c r="D299" s="264"/>
      <c r="E299" s="264"/>
      <c r="F299" s="347"/>
      <c r="G299" s="265"/>
      <c r="H299" s="254"/>
    </row>
    <row r="300" spans="2:8" x14ac:dyDescent="0.35">
      <c r="B300" s="264"/>
      <c r="C300" s="264"/>
      <c r="D300" s="264"/>
      <c r="E300" s="264"/>
      <c r="F300" s="347"/>
      <c r="G300" s="265"/>
      <c r="H300" s="254"/>
    </row>
    <row r="301" spans="2:8" x14ac:dyDescent="0.35">
      <c r="B301" s="264"/>
      <c r="C301" s="264"/>
      <c r="D301" s="264"/>
      <c r="E301" s="264"/>
      <c r="F301" s="347"/>
      <c r="G301" s="265"/>
      <c r="H301" s="254"/>
    </row>
    <row r="302" spans="2:8" x14ac:dyDescent="0.35">
      <c r="B302" s="264"/>
      <c r="C302" s="264"/>
      <c r="D302" s="264"/>
      <c r="E302" s="264"/>
      <c r="F302" s="347"/>
      <c r="G302" s="265"/>
      <c r="H302" s="254"/>
    </row>
    <row r="303" spans="2:8" x14ac:dyDescent="0.35">
      <c r="B303" s="264"/>
      <c r="C303" s="264"/>
      <c r="D303" s="264"/>
      <c r="E303" s="264"/>
      <c r="F303" s="347"/>
      <c r="G303" s="265"/>
      <c r="H303" s="254"/>
    </row>
    <row r="304" spans="2:8" x14ac:dyDescent="0.35">
      <c r="B304" s="264"/>
      <c r="C304" s="264"/>
      <c r="D304" s="264"/>
      <c r="E304" s="264"/>
      <c r="F304" s="347"/>
      <c r="G304" s="265"/>
      <c r="H304" s="254"/>
    </row>
    <row r="305" spans="2:8" x14ac:dyDescent="0.35">
      <c r="B305" s="264"/>
      <c r="C305" s="264"/>
      <c r="D305" s="264"/>
      <c r="E305" s="264"/>
      <c r="F305" s="347"/>
      <c r="G305" s="265"/>
      <c r="H305" s="254"/>
    </row>
    <row r="306" spans="2:8" x14ac:dyDescent="0.35">
      <c r="B306" s="264"/>
      <c r="C306" s="264"/>
      <c r="D306" s="264"/>
      <c r="E306" s="264"/>
      <c r="F306" s="347"/>
      <c r="G306" s="265"/>
      <c r="H306" s="254"/>
    </row>
    <row r="307" spans="2:8" x14ac:dyDescent="0.35">
      <c r="B307" s="264"/>
      <c r="C307" s="264"/>
      <c r="D307" s="264"/>
      <c r="E307" s="264"/>
      <c r="F307" s="347"/>
      <c r="G307" s="265"/>
      <c r="H307" s="254"/>
    </row>
    <row r="308" spans="2:8" x14ac:dyDescent="0.35">
      <c r="B308" s="264"/>
      <c r="C308" s="264"/>
      <c r="D308" s="264"/>
      <c r="E308" s="264"/>
      <c r="F308" s="347"/>
      <c r="G308" s="265"/>
      <c r="H308" s="254"/>
    </row>
    <row r="309" spans="2:8" x14ac:dyDescent="0.35">
      <c r="B309" s="264"/>
      <c r="C309" s="264"/>
      <c r="D309" s="264"/>
      <c r="E309" s="264"/>
      <c r="F309" s="347"/>
      <c r="G309" s="265"/>
      <c r="H309" s="254"/>
    </row>
    <row r="310" spans="2:8" x14ac:dyDescent="0.35">
      <c r="B310" s="264"/>
      <c r="C310" s="264"/>
      <c r="D310" s="264"/>
      <c r="E310" s="264"/>
      <c r="F310" s="347"/>
      <c r="G310" s="265"/>
      <c r="H310" s="254"/>
    </row>
    <row r="311" spans="2:8" x14ac:dyDescent="0.35">
      <c r="B311" s="264"/>
      <c r="C311" s="264"/>
      <c r="D311" s="264"/>
      <c r="E311" s="264"/>
      <c r="F311" s="347"/>
      <c r="G311" s="265"/>
      <c r="H311" s="254"/>
    </row>
    <row r="312" spans="2:8" x14ac:dyDescent="0.35">
      <c r="B312" s="264"/>
      <c r="C312" s="264"/>
      <c r="D312" s="264"/>
      <c r="E312" s="264"/>
      <c r="F312" s="347"/>
      <c r="G312" s="265"/>
      <c r="H312" s="254"/>
    </row>
    <row r="313" spans="2:8" x14ac:dyDescent="0.35">
      <c r="B313" s="264"/>
      <c r="C313" s="264"/>
      <c r="D313" s="264"/>
      <c r="E313" s="264"/>
      <c r="F313" s="347"/>
      <c r="G313" s="265"/>
      <c r="H313" s="254"/>
    </row>
    <row r="314" spans="2:8" x14ac:dyDescent="0.35">
      <c r="B314" s="264"/>
      <c r="C314" s="264"/>
      <c r="D314" s="264"/>
      <c r="E314" s="264"/>
      <c r="F314" s="347"/>
      <c r="G314" s="265"/>
      <c r="H314" s="254"/>
    </row>
    <row r="315" spans="2:8" x14ac:dyDescent="0.35">
      <c r="B315" s="264"/>
      <c r="C315" s="264"/>
      <c r="D315" s="264"/>
      <c r="E315" s="264"/>
      <c r="F315" s="347"/>
      <c r="G315" s="265"/>
      <c r="H315" s="254"/>
    </row>
    <row r="316" spans="2:8" x14ac:dyDescent="0.35">
      <c r="B316" s="264"/>
      <c r="C316" s="264"/>
      <c r="D316" s="264"/>
      <c r="E316" s="264"/>
      <c r="F316" s="347"/>
      <c r="G316" s="265"/>
      <c r="H316" s="254"/>
    </row>
    <row r="317" spans="2:8" x14ac:dyDescent="0.35">
      <c r="B317" s="264"/>
      <c r="C317" s="264"/>
      <c r="D317" s="264"/>
      <c r="E317" s="264"/>
      <c r="F317" s="347"/>
      <c r="G317" s="265"/>
      <c r="H317" s="254"/>
    </row>
    <row r="318" spans="2:8" x14ac:dyDescent="0.35">
      <c r="B318" s="264"/>
      <c r="C318" s="264"/>
      <c r="D318" s="264"/>
      <c r="E318" s="264"/>
      <c r="F318" s="347"/>
      <c r="G318" s="265"/>
      <c r="H318" s="254"/>
    </row>
    <row r="319" spans="2:8" x14ac:dyDescent="0.35">
      <c r="B319" s="264"/>
      <c r="C319" s="264"/>
      <c r="D319" s="264"/>
      <c r="E319" s="264"/>
      <c r="F319" s="347"/>
      <c r="G319" s="265"/>
      <c r="H319" s="254"/>
    </row>
    <row r="320" spans="2:8" x14ac:dyDescent="0.35">
      <c r="B320" s="264"/>
      <c r="C320" s="264"/>
      <c r="D320" s="264"/>
      <c r="E320" s="264"/>
      <c r="F320" s="347"/>
      <c r="G320" s="265"/>
      <c r="H320" s="254"/>
    </row>
    <row r="321" spans="2:8" x14ac:dyDescent="0.35">
      <c r="B321" s="264"/>
      <c r="C321" s="264"/>
      <c r="D321" s="264"/>
      <c r="E321" s="264"/>
      <c r="F321" s="347"/>
      <c r="G321" s="265"/>
      <c r="H321" s="254"/>
    </row>
    <row r="322" spans="2:8" x14ac:dyDescent="0.35">
      <c r="B322" s="264"/>
      <c r="C322" s="264"/>
      <c r="D322" s="264"/>
      <c r="E322" s="264"/>
      <c r="F322" s="347"/>
      <c r="G322" s="265"/>
      <c r="H322" s="254"/>
    </row>
    <row r="323" spans="2:8" x14ac:dyDescent="0.35">
      <c r="B323" s="264"/>
      <c r="C323" s="264"/>
      <c r="D323" s="264"/>
      <c r="E323" s="264"/>
      <c r="F323" s="347"/>
      <c r="G323" s="265"/>
      <c r="H323" s="254"/>
    </row>
    <row r="324" spans="2:8" x14ac:dyDescent="0.35">
      <c r="B324" s="264"/>
      <c r="C324" s="264"/>
      <c r="D324" s="264"/>
      <c r="E324" s="264"/>
      <c r="F324" s="347"/>
      <c r="G324" s="265"/>
      <c r="H324" s="254"/>
    </row>
    <row r="325" spans="2:8" x14ac:dyDescent="0.35">
      <c r="B325" s="264"/>
      <c r="C325" s="264"/>
      <c r="D325" s="264"/>
      <c r="E325" s="264"/>
      <c r="F325" s="347"/>
      <c r="G325" s="265"/>
      <c r="H325" s="254"/>
    </row>
    <row r="326" spans="2:8" x14ac:dyDescent="0.35">
      <c r="B326" s="264"/>
      <c r="C326" s="264"/>
      <c r="D326" s="264"/>
      <c r="E326" s="264"/>
      <c r="F326" s="347"/>
      <c r="G326" s="265"/>
      <c r="H326" s="254"/>
    </row>
    <row r="327" spans="2:8" x14ac:dyDescent="0.35">
      <c r="B327" s="264"/>
      <c r="C327" s="264"/>
      <c r="D327" s="264"/>
      <c r="E327" s="264"/>
      <c r="F327" s="347"/>
      <c r="G327" s="265"/>
      <c r="H327" s="254"/>
    </row>
    <row r="328" spans="2:8" x14ac:dyDescent="0.35">
      <c r="B328" s="264"/>
      <c r="C328" s="264"/>
      <c r="D328" s="264"/>
      <c r="E328" s="264"/>
      <c r="F328" s="347"/>
      <c r="G328" s="265"/>
      <c r="H328" s="254"/>
    </row>
    <row r="329" spans="2:8" x14ac:dyDescent="0.35">
      <c r="B329" s="264"/>
      <c r="C329" s="264"/>
      <c r="D329" s="264"/>
      <c r="E329" s="264"/>
      <c r="F329" s="347"/>
      <c r="G329" s="265"/>
      <c r="H329" s="254"/>
    </row>
    <row r="330" spans="2:8" x14ac:dyDescent="0.35">
      <c r="B330" s="264"/>
      <c r="C330" s="264"/>
      <c r="D330" s="264"/>
      <c r="E330" s="264"/>
      <c r="F330" s="347"/>
      <c r="G330" s="265"/>
      <c r="H330" s="254"/>
    </row>
    <row r="331" spans="2:8" x14ac:dyDescent="0.35">
      <c r="B331" s="264"/>
      <c r="C331" s="264"/>
      <c r="D331" s="264"/>
      <c r="E331" s="264"/>
      <c r="F331" s="347"/>
      <c r="G331" s="265"/>
      <c r="H331" s="254"/>
    </row>
    <row r="332" spans="2:8" x14ac:dyDescent="0.35">
      <c r="B332" s="264"/>
      <c r="C332" s="264"/>
      <c r="D332" s="264"/>
      <c r="E332" s="264"/>
      <c r="F332" s="347"/>
      <c r="G332" s="265"/>
      <c r="H332" s="254"/>
    </row>
    <row r="333" spans="2:8" x14ac:dyDescent="0.35">
      <c r="B333" s="264"/>
      <c r="C333" s="264"/>
      <c r="D333" s="264"/>
      <c r="E333" s="264"/>
      <c r="F333" s="347"/>
      <c r="G333" s="265"/>
      <c r="H333" s="254"/>
    </row>
    <row r="334" spans="2:8" x14ac:dyDescent="0.35">
      <c r="B334" s="264"/>
      <c r="C334" s="264"/>
      <c r="D334" s="264"/>
      <c r="E334" s="264"/>
      <c r="F334" s="347"/>
      <c r="G334" s="265"/>
      <c r="H334" s="254"/>
    </row>
    <row r="335" spans="2:8" x14ac:dyDescent="0.35">
      <c r="B335" s="264"/>
      <c r="C335" s="264"/>
      <c r="D335" s="264"/>
      <c r="E335" s="264"/>
      <c r="F335" s="347"/>
      <c r="G335" s="265"/>
      <c r="H335" s="254"/>
    </row>
    <row r="336" spans="2:8" x14ac:dyDescent="0.35">
      <c r="B336" s="264"/>
      <c r="C336" s="264"/>
      <c r="D336" s="264"/>
      <c r="E336" s="264"/>
      <c r="F336" s="347"/>
      <c r="G336" s="265"/>
      <c r="H336" s="254"/>
    </row>
    <row r="337" spans="2:8" x14ac:dyDescent="0.35">
      <c r="B337" s="264"/>
      <c r="C337" s="264"/>
      <c r="D337" s="264"/>
      <c r="E337" s="264"/>
      <c r="F337" s="347"/>
      <c r="G337" s="265"/>
      <c r="H337" s="254"/>
    </row>
    <row r="338" spans="2:8" x14ac:dyDescent="0.35">
      <c r="B338" s="264"/>
      <c r="C338" s="264"/>
      <c r="D338" s="264"/>
      <c r="E338" s="264"/>
      <c r="F338" s="347"/>
      <c r="G338" s="265"/>
      <c r="H338" s="254"/>
    </row>
    <row r="339" spans="2:8" x14ac:dyDescent="0.35">
      <c r="B339" s="264"/>
      <c r="C339" s="264"/>
      <c r="D339" s="264"/>
      <c r="E339" s="264"/>
      <c r="F339" s="347"/>
      <c r="G339" s="265"/>
      <c r="H339" s="254"/>
    </row>
    <row r="340" spans="2:8" x14ac:dyDescent="0.35">
      <c r="B340" s="264"/>
      <c r="C340" s="264"/>
      <c r="D340" s="264"/>
      <c r="E340" s="264"/>
      <c r="F340" s="347"/>
      <c r="G340" s="265"/>
      <c r="H340" s="254"/>
    </row>
    <row r="341" spans="2:8" x14ac:dyDescent="0.35">
      <c r="B341" s="264"/>
      <c r="C341" s="264"/>
      <c r="D341" s="264"/>
      <c r="E341" s="264"/>
      <c r="F341" s="347"/>
      <c r="G341" s="265"/>
      <c r="H341" s="254"/>
    </row>
    <row r="342" spans="2:8" x14ac:dyDescent="0.35">
      <c r="B342" s="264"/>
      <c r="C342" s="264"/>
      <c r="D342" s="264"/>
      <c r="E342" s="264"/>
      <c r="F342" s="347"/>
      <c r="G342" s="265"/>
      <c r="H342" s="254"/>
    </row>
    <row r="343" spans="2:8" x14ac:dyDescent="0.35">
      <c r="B343" s="264"/>
      <c r="C343" s="264"/>
      <c r="D343" s="264"/>
      <c r="E343" s="264"/>
      <c r="F343" s="347"/>
      <c r="G343" s="265"/>
      <c r="H343" s="254"/>
    </row>
    <row r="344" spans="2:8" x14ac:dyDescent="0.35">
      <c r="B344" s="264"/>
      <c r="C344" s="264"/>
      <c r="D344" s="264"/>
      <c r="E344" s="264"/>
      <c r="F344" s="347"/>
      <c r="G344" s="265"/>
      <c r="H344" s="254"/>
    </row>
    <row r="345" spans="2:8" x14ac:dyDescent="0.35">
      <c r="B345" s="264"/>
      <c r="C345" s="264"/>
      <c r="D345" s="264"/>
      <c r="E345" s="264"/>
      <c r="F345" s="347"/>
      <c r="G345" s="265"/>
      <c r="H345" s="254"/>
    </row>
    <row r="346" spans="2:8" x14ac:dyDescent="0.35">
      <c r="B346" s="264"/>
      <c r="C346" s="264"/>
      <c r="D346" s="264"/>
      <c r="E346" s="264"/>
      <c r="F346" s="347"/>
      <c r="G346" s="265"/>
      <c r="H346" s="254"/>
    </row>
    <row r="347" spans="2:8" x14ac:dyDescent="0.35">
      <c r="B347" s="264"/>
      <c r="C347" s="264"/>
      <c r="D347" s="264"/>
      <c r="E347" s="264"/>
      <c r="F347" s="347"/>
      <c r="G347" s="265"/>
      <c r="H347" s="254"/>
    </row>
    <row r="348" spans="2:8" x14ac:dyDescent="0.35">
      <c r="B348" s="264"/>
      <c r="C348" s="264"/>
      <c r="D348" s="264"/>
      <c r="E348" s="264"/>
      <c r="F348" s="347"/>
      <c r="G348" s="265"/>
      <c r="H348" s="254"/>
    </row>
    <row r="349" spans="2:8" x14ac:dyDescent="0.35">
      <c r="B349" s="264"/>
      <c r="C349" s="264"/>
      <c r="D349" s="264"/>
      <c r="E349" s="264"/>
      <c r="F349" s="347"/>
      <c r="G349" s="265"/>
      <c r="H349" s="254"/>
    </row>
    <row r="350" spans="2:8" x14ac:dyDescent="0.35">
      <c r="B350" s="264"/>
      <c r="C350" s="264"/>
      <c r="D350" s="264"/>
      <c r="E350" s="264"/>
      <c r="F350" s="347"/>
      <c r="G350" s="265"/>
      <c r="H350" s="254"/>
    </row>
    <row r="351" spans="2:8" x14ac:dyDescent="0.35">
      <c r="B351" s="264"/>
      <c r="C351" s="264"/>
      <c r="D351" s="264"/>
      <c r="E351" s="264"/>
      <c r="F351" s="347"/>
      <c r="G351" s="265"/>
      <c r="H351" s="254"/>
    </row>
    <row r="352" spans="2:8" x14ac:dyDescent="0.35">
      <c r="B352" s="264"/>
      <c r="C352" s="264"/>
      <c r="D352" s="264"/>
      <c r="E352" s="264"/>
      <c r="F352" s="347"/>
      <c r="G352" s="265"/>
      <c r="H352" s="254"/>
    </row>
    <row r="353" spans="2:8" x14ac:dyDescent="0.35">
      <c r="B353" s="264"/>
      <c r="C353" s="264"/>
      <c r="D353" s="264"/>
      <c r="E353" s="264"/>
      <c r="F353" s="347"/>
      <c r="G353" s="265"/>
      <c r="H353" s="254"/>
    </row>
    <row r="354" spans="2:8" x14ac:dyDescent="0.35">
      <c r="B354" s="264"/>
      <c r="C354" s="264"/>
      <c r="D354" s="264"/>
      <c r="E354" s="264"/>
      <c r="F354" s="347"/>
      <c r="G354" s="265"/>
      <c r="H354" s="254"/>
    </row>
    <row r="355" spans="2:8" x14ac:dyDescent="0.35">
      <c r="B355" s="264"/>
      <c r="C355" s="264"/>
      <c r="D355" s="264"/>
      <c r="E355" s="264"/>
      <c r="F355" s="347"/>
      <c r="G355" s="265"/>
      <c r="H355" s="254"/>
    </row>
    <row r="356" spans="2:8" x14ac:dyDescent="0.35">
      <c r="B356" s="264"/>
      <c r="C356" s="264"/>
      <c r="D356" s="264"/>
      <c r="E356" s="264"/>
      <c r="F356" s="347"/>
      <c r="G356" s="265"/>
      <c r="H356" s="254"/>
    </row>
    <row r="357" spans="2:8" x14ac:dyDescent="0.35">
      <c r="B357" s="264"/>
      <c r="C357" s="264"/>
      <c r="D357" s="264"/>
      <c r="E357" s="264"/>
      <c r="F357" s="347"/>
      <c r="G357" s="265"/>
      <c r="H357" s="254"/>
    </row>
    <row r="358" spans="2:8" x14ac:dyDescent="0.35">
      <c r="B358" s="264"/>
      <c r="C358" s="264"/>
      <c r="D358" s="264"/>
      <c r="E358" s="264"/>
      <c r="F358" s="347"/>
      <c r="G358" s="265"/>
      <c r="H358" s="254"/>
    </row>
    <row r="359" spans="2:8" x14ac:dyDescent="0.35">
      <c r="B359" s="264"/>
      <c r="C359" s="264"/>
      <c r="D359" s="264"/>
      <c r="E359" s="264"/>
      <c r="F359" s="347"/>
      <c r="G359" s="265"/>
      <c r="H359" s="254"/>
    </row>
    <row r="360" spans="2:8" x14ac:dyDescent="0.35">
      <c r="B360" s="264"/>
      <c r="C360" s="264"/>
      <c r="D360" s="264"/>
      <c r="E360" s="264"/>
      <c r="F360" s="347"/>
      <c r="G360" s="265"/>
      <c r="H360" s="254"/>
    </row>
    <row r="361" spans="2:8" x14ac:dyDescent="0.35">
      <c r="B361" s="264"/>
      <c r="C361" s="264"/>
      <c r="D361" s="264"/>
      <c r="E361" s="264"/>
      <c r="F361" s="347"/>
      <c r="G361" s="265"/>
      <c r="H361" s="254"/>
    </row>
    <row r="362" spans="2:8" x14ac:dyDescent="0.35">
      <c r="B362" s="264"/>
      <c r="C362" s="264"/>
      <c r="D362" s="264"/>
      <c r="E362" s="264"/>
      <c r="F362" s="347"/>
      <c r="G362" s="265"/>
      <c r="H362" s="254"/>
    </row>
    <row r="363" spans="2:8" x14ac:dyDescent="0.35">
      <c r="B363" s="264"/>
      <c r="C363" s="264"/>
      <c r="D363" s="264"/>
      <c r="E363" s="264"/>
      <c r="F363" s="347"/>
      <c r="G363" s="265"/>
      <c r="H363" s="254"/>
    </row>
    <row r="364" spans="2:8" x14ac:dyDescent="0.35">
      <c r="B364" s="264"/>
      <c r="C364" s="264"/>
      <c r="D364" s="264"/>
      <c r="E364" s="264"/>
      <c r="F364" s="347"/>
      <c r="G364" s="265"/>
      <c r="H364" s="254"/>
    </row>
    <row r="365" spans="2:8" x14ac:dyDescent="0.35">
      <c r="B365" s="264"/>
      <c r="C365" s="264"/>
      <c r="D365" s="264"/>
      <c r="E365" s="264"/>
      <c r="F365" s="347"/>
      <c r="G365" s="265"/>
      <c r="H365" s="254"/>
    </row>
    <row r="366" spans="2:8" x14ac:dyDescent="0.35">
      <c r="B366" s="264"/>
      <c r="C366" s="264"/>
      <c r="D366" s="264"/>
      <c r="E366" s="264"/>
      <c r="F366" s="347"/>
      <c r="G366" s="265"/>
      <c r="H366" s="254"/>
    </row>
    <row r="367" spans="2:8" x14ac:dyDescent="0.35">
      <c r="B367" s="264"/>
      <c r="C367" s="264"/>
      <c r="D367" s="264"/>
      <c r="E367" s="264"/>
      <c r="F367" s="347"/>
      <c r="G367" s="265"/>
      <c r="H367" s="254"/>
    </row>
    <row r="368" spans="2:8" x14ac:dyDescent="0.35">
      <c r="B368" s="264"/>
      <c r="C368" s="264"/>
      <c r="D368" s="264"/>
      <c r="E368" s="264"/>
      <c r="F368" s="347"/>
      <c r="G368" s="265"/>
      <c r="H368" s="254"/>
    </row>
    <row r="369" spans="2:8" x14ac:dyDescent="0.35">
      <c r="B369" s="264"/>
      <c r="C369" s="264"/>
      <c r="D369" s="264"/>
      <c r="E369" s="264"/>
      <c r="F369" s="347"/>
      <c r="G369" s="265"/>
      <c r="H369" s="254"/>
    </row>
    <row r="370" spans="2:8" x14ac:dyDescent="0.35">
      <c r="B370" s="264"/>
      <c r="C370" s="264"/>
      <c r="D370" s="264"/>
      <c r="E370" s="264"/>
      <c r="F370" s="347"/>
      <c r="G370" s="265"/>
      <c r="H370" s="254"/>
    </row>
    <row r="371" spans="2:8" x14ac:dyDescent="0.35">
      <c r="B371" s="264"/>
      <c r="C371" s="264"/>
      <c r="D371" s="264"/>
      <c r="E371" s="264"/>
      <c r="F371" s="347"/>
      <c r="G371" s="265"/>
      <c r="H371" s="254"/>
    </row>
    <row r="372" spans="2:8" x14ac:dyDescent="0.35">
      <c r="B372" s="264"/>
      <c r="C372" s="264"/>
      <c r="D372" s="264"/>
      <c r="E372" s="264"/>
      <c r="F372" s="347"/>
      <c r="G372" s="265"/>
      <c r="H372" s="254"/>
    </row>
    <row r="373" spans="2:8" x14ac:dyDescent="0.35">
      <c r="B373" s="264"/>
      <c r="C373" s="264"/>
      <c r="D373" s="264"/>
      <c r="E373" s="264"/>
      <c r="F373" s="347"/>
      <c r="G373" s="265"/>
      <c r="H373" s="254"/>
    </row>
    <row r="374" spans="2:8" x14ac:dyDescent="0.35">
      <c r="B374" s="264"/>
      <c r="C374" s="264"/>
      <c r="D374" s="264"/>
      <c r="E374" s="264"/>
      <c r="F374" s="347"/>
      <c r="G374" s="265"/>
      <c r="H374" s="254"/>
    </row>
    <row r="375" spans="2:8" x14ac:dyDescent="0.35">
      <c r="B375" s="264"/>
      <c r="C375" s="264"/>
      <c r="D375" s="264"/>
      <c r="E375" s="264"/>
      <c r="F375" s="347"/>
      <c r="G375" s="265"/>
      <c r="H375" s="254"/>
    </row>
    <row r="376" spans="2:8" x14ac:dyDescent="0.35">
      <c r="B376" s="264"/>
      <c r="C376" s="264"/>
      <c r="D376" s="264"/>
      <c r="E376" s="264"/>
      <c r="F376" s="347"/>
      <c r="G376" s="265"/>
      <c r="H376" s="254"/>
    </row>
    <row r="377" spans="2:8" x14ac:dyDescent="0.35">
      <c r="B377" s="264"/>
      <c r="C377" s="264"/>
      <c r="D377" s="264"/>
      <c r="E377" s="264"/>
      <c r="F377" s="347"/>
      <c r="G377" s="265"/>
      <c r="H377" s="254"/>
    </row>
    <row r="378" spans="2:8" x14ac:dyDescent="0.35">
      <c r="B378" s="264"/>
      <c r="C378" s="264"/>
      <c r="D378" s="264"/>
      <c r="E378" s="264"/>
      <c r="F378" s="347"/>
      <c r="G378" s="265"/>
      <c r="H378" s="254"/>
    </row>
    <row r="379" spans="2:8" x14ac:dyDescent="0.35">
      <c r="B379" s="264"/>
      <c r="C379" s="264"/>
      <c r="D379" s="264"/>
      <c r="E379" s="264"/>
      <c r="F379" s="347"/>
      <c r="G379" s="265"/>
      <c r="H379" s="254"/>
    </row>
    <row r="380" spans="2:8" x14ac:dyDescent="0.35">
      <c r="B380" s="264"/>
      <c r="C380" s="264"/>
      <c r="D380" s="264"/>
      <c r="E380" s="264"/>
      <c r="F380" s="347"/>
      <c r="G380" s="265"/>
      <c r="H380" s="254"/>
    </row>
    <row r="381" spans="2:8" x14ac:dyDescent="0.35">
      <c r="B381" s="264"/>
      <c r="C381" s="264"/>
      <c r="D381" s="264"/>
      <c r="E381" s="264"/>
      <c r="F381" s="347"/>
      <c r="G381" s="265"/>
      <c r="H381" s="254"/>
    </row>
    <row r="382" spans="2:8" x14ac:dyDescent="0.35">
      <c r="B382" s="264"/>
      <c r="C382" s="264"/>
      <c r="D382" s="264"/>
      <c r="E382" s="264"/>
      <c r="F382" s="347"/>
      <c r="G382" s="265"/>
      <c r="H382" s="254"/>
    </row>
    <row r="383" spans="2:8" x14ac:dyDescent="0.35">
      <c r="B383" s="264"/>
      <c r="C383" s="264"/>
      <c r="D383" s="264"/>
      <c r="E383" s="264"/>
      <c r="F383" s="347"/>
      <c r="G383" s="265"/>
      <c r="H383" s="254"/>
    </row>
    <row r="384" spans="2:8" x14ac:dyDescent="0.35">
      <c r="B384" s="264"/>
      <c r="C384" s="264"/>
      <c r="D384" s="264"/>
      <c r="E384" s="264"/>
      <c r="F384" s="347"/>
      <c r="G384" s="265"/>
      <c r="H384" s="254"/>
    </row>
    <row r="385" spans="2:8" x14ac:dyDescent="0.35">
      <c r="B385" s="264"/>
      <c r="C385" s="264"/>
      <c r="D385" s="264"/>
      <c r="E385" s="264"/>
      <c r="F385" s="347"/>
      <c r="G385" s="265"/>
      <c r="H385" s="254"/>
    </row>
    <row r="386" spans="2:8" x14ac:dyDescent="0.35">
      <c r="B386" s="264"/>
      <c r="C386" s="264"/>
      <c r="D386" s="264"/>
      <c r="E386" s="264"/>
      <c r="F386" s="347"/>
      <c r="G386" s="265"/>
      <c r="H386" s="254"/>
    </row>
    <row r="387" spans="2:8" x14ac:dyDescent="0.35">
      <c r="B387" s="264"/>
      <c r="C387" s="264"/>
      <c r="D387" s="264"/>
      <c r="E387" s="264"/>
      <c r="F387" s="347"/>
      <c r="G387" s="265"/>
      <c r="H387" s="254"/>
    </row>
    <row r="388" spans="2:8" x14ac:dyDescent="0.35">
      <c r="B388" s="264"/>
      <c r="C388" s="264"/>
      <c r="D388" s="264"/>
      <c r="E388" s="264"/>
      <c r="F388" s="347"/>
      <c r="G388" s="265"/>
      <c r="H388" s="254"/>
    </row>
    <row r="389" spans="2:8" x14ac:dyDescent="0.35">
      <c r="B389" s="264"/>
      <c r="C389" s="264"/>
      <c r="D389" s="264"/>
      <c r="E389" s="264"/>
      <c r="F389" s="347"/>
      <c r="G389" s="265"/>
      <c r="H389" s="254"/>
    </row>
    <row r="390" spans="2:8" x14ac:dyDescent="0.35">
      <c r="B390" s="264"/>
      <c r="C390" s="264"/>
      <c r="D390" s="264"/>
      <c r="E390" s="264"/>
      <c r="F390" s="347"/>
      <c r="G390" s="265"/>
      <c r="H390" s="254"/>
    </row>
    <row r="391" spans="2:8" x14ac:dyDescent="0.35">
      <c r="B391" s="264"/>
      <c r="C391" s="264"/>
      <c r="D391" s="264"/>
      <c r="E391" s="264"/>
      <c r="F391" s="347"/>
      <c r="G391" s="265"/>
      <c r="H391" s="254"/>
    </row>
    <row r="392" spans="2:8" x14ac:dyDescent="0.35">
      <c r="B392" s="264"/>
      <c r="C392" s="264"/>
      <c r="D392" s="264"/>
      <c r="E392" s="264"/>
      <c r="F392" s="347"/>
      <c r="G392" s="265"/>
      <c r="H392" s="254"/>
    </row>
    <row r="393" spans="2:8" x14ac:dyDescent="0.35">
      <c r="B393" s="264"/>
      <c r="C393" s="264"/>
      <c r="D393" s="264"/>
      <c r="E393" s="264"/>
      <c r="F393" s="347"/>
      <c r="G393" s="265"/>
      <c r="H393" s="254"/>
    </row>
    <row r="394" spans="2:8" x14ac:dyDescent="0.35">
      <c r="B394" s="264"/>
      <c r="C394" s="264"/>
      <c r="D394" s="264"/>
      <c r="E394" s="264"/>
      <c r="F394" s="347"/>
      <c r="G394" s="265"/>
      <c r="H394" s="254"/>
    </row>
    <row r="395" spans="2:8" x14ac:dyDescent="0.35">
      <c r="B395" s="264"/>
      <c r="C395" s="264"/>
      <c r="D395" s="264"/>
      <c r="E395" s="264"/>
      <c r="F395" s="347"/>
      <c r="G395" s="265"/>
      <c r="H395" s="254"/>
    </row>
    <row r="396" spans="2:8" x14ac:dyDescent="0.35">
      <c r="B396" s="264"/>
      <c r="C396" s="264"/>
      <c r="D396" s="264"/>
      <c r="E396" s="264"/>
      <c r="F396" s="347"/>
      <c r="G396" s="265"/>
      <c r="H396" s="254"/>
    </row>
    <row r="397" spans="2:8" x14ac:dyDescent="0.35">
      <c r="B397" s="264"/>
      <c r="C397" s="264"/>
      <c r="D397" s="264"/>
      <c r="E397" s="264"/>
      <c r="F397" s="347"/>
      <c r="G397" s="265"/>
      <c r="H397" s="254"/>
    </row>
    <row r="398" spans="2:8" x14ac:dyDescent="0.35">
      <c r="B398" s="264"/>
      <c r="C398" s="264"/>
      <c r="D398" s="264"/>
      <c r="E398" s="264"/>
      <c r="F398" s="347"/>
      <c r="G398" s="265"/>
      <c r="H398" s="254"/>
    </row>
    <row r="399" spans="2:8" x14ac:dyDescent="0.35">
      <c r="B399" s="264"/>
      <c r="C399" s="264"/>
      <c r="D399" s="264"/>
      <c r="E399" s="264"/>
      <c r="F399" s="347"/>
      <c r="G399" s="265"/>
      <c r="H399" s="254"/>
    </row>
    <row r="400" spans="2:8" x14ac:dyDescent="0.35">
      <c r="B400" s="264"/>
      <c r="C400" s="264"/>
      <c r="D400" s="264"/>
      <c r="E400" s="264"/>
      <c r="F400" s="347"/>
      <c r="G400" s="265"/>
      <c r="H400" s="254"/>
    </row>
    <row r="401" spans="2:8" x14ac:dyDescent="0.35">
      <c r="B401" s="264"/>
      <c r="C401" s="264"/>
      <c r="D401" s="264"/>
      <c r="E401" s="264"/>
      <c r="F401" s="347"/>
      <c r="G401" s="265"/>
      <c r="H401" s="254"/>
    </row>
    <row r="402" spans="2:8" x14ac:dyDescent="0.35">
      <c r="B402" s="264"/>
      <c r="C402" s="264"/>
      <c r="D402" s="264"/>
      <c r="E402" s="264"/>
      <c r="F402" s="347"/>
      <c r="G402" s="265"/>
      <c r="H402" s="254"/>
    </row>
    <row r="403" spans="2:8" x14ac:dyDescent="0.35">
      <c r="B403" s="264"/>
      <c r="C403" s="264"/>
      <c r="D403" s="264"/>
      <c r="E403" s="264"/>
      <c r="F403" s="347"/>
      <c r="G403" s="265"/>
      <c r="H403" s="254"/>
    </row>
    <row r="404" spans="2:8" x14ac:dyDescent="0.35">
      <c r="B404" s="264"/>
      <c r="C404" s="264"/>
      <c r="D404" s="264"/>
      <c r="E404" s="264"/>
      <c r="F404" s="347"/>
      <c r="G404" s="265"/>
      <c r="H404" s="254"/>
    </row>
    <row r="405" spans="2:8" x14ac:dyDescent="0.35">
      <c r="B405" s="264"/>
      <c r="C405" s="264"/>
      <c r="D405" s="264"/>
      <c r="E405" s="264"/>
      <c r="F405" s="347"/>
      <c r="G405" s="265"/>
      <c r="H405" s="254"/>
    </row>
    <row r="406" spans="2:8" x14ac:dyDescent="0.35">
      <c r="B406" s="264"/>
      <c r="C406" s="264"/>
      <c r="D406" s="264"/>
      <c r="E406" s="264"/>
      <c r="F406" s="347"/>
      <c r="G406" s="265"/>
      <c r="H406" s="254"/>
    </row>
    <row r="407" spans="2:8" x14ac:dyDescent="0.35">
      <c r="B407" s="264"/>
      <c r="C407" s="264"/>
      <c r="D407" s="264"/>
      <c r="E407" s="264"/>
      <c r="F407" s="347"/>
      <c r="G407" s="265"/>
      <c r="H407" s="254"/>
    </row>
    <row r="408" spans="2:8" x14ac:dyDescent="0.35">
      <c r="B408" s="264"/>
      <c r="C408" s="264"/>
      <c r="D408" s="264"/>
      <c r="E408" s="264"/>
      <c r="F408" s="347"/>
      <c r="G408" s="265"/>
      <c r="H408" s="254"/>
    </row>
    <row r="409" spans="2:8" x14ac:dyDescent="0.35">
      <c r="B409" s="264"/>
      <c r="C409" s="264"/>
      <c r="D409" s="264"/>
      <c r="E409" s="264"/>
      <c r="F409" s="347"/>
      <c r="G409" s="265"/>
      <c r="H409" s="254"/>
    </row>
    <row r="410" spans="2:8" x14ac:dyDescent="0.35">
      <c r="B410" s="264"/>
      <c r="C410" s="264"/>
      <c r="D410" s="264"/>
      <c r="E410" s="264"/>
      <c r="F410" s="347"/>
      <c r="G410" s="265"/>
      <c r="H410" s="254"/>
    </row>
    <row r="411" spans="2:8" x14ac:dyDescent="0.35">
      <c r="B411" s="264"/>
      <c r="C411" s="264"/>
      <c r="D411" s="264"/>
      <c r="E411" s="264"/>
      <c r="F411" s="347"/>
      <c r="G411" s="265"/>
      <c r="H411" s="254"/>
    </row>
    <row r="412" spans="2:8" x14ac:dyDescent="0.35">
      <c r="B412" s="264"/>
      <c r="C412" s="264"/>
      <c r="D412" s="264"/>
      <c r="E412" s="264"/>
      <c r="F412" s="347"/>
      <c r="G412" s="265"/>
      <c r="H412" s="254"/>
    </row>
    <row r="413" spans="2:8" x14ac:dyDescent="0.35">
      <c r="B413" s="264"/>
      <c r="C413" s="264"/>
      <c r="D413" s="264"/>
      <c r="E413" s="264"/>
      <c r="F413" s="347"/>
      <c r="G413" s="265"/>
      <c r="H413" s="254"/>
    </row>
    <row r="414" spans="2:8" x14ac:dyDescent="0.35">
      <c r="B414" s="264"/>
      <c r="C414" s="264"/>
      <c r="D414" s="264"/>
      <c r="E414" s="264"/>
      <c r="F414" s="347"/>
      <c r="G414" s="265"/>
      <c r="H414" s="254"/>
    </row>
    <row r="415" spans="2:8" x14ac:dyDescent="0.35">
      <c r="B415" s="264"/>
      <c r="C415" s="264"/>
      <c r="D415" s="264"/>
      <c r="E415" s="264"/>
      <c r="F415" s="347"/>
      <c r="G415" s="265"/>
      <c r="H415" s="254"/>
    </row>
    <row r="416" spans="2:8" x14ac:dyDescent="0.35">
      <c r="B416" s="264"/>
      <c r="C416" s="264"/>
      <c r="D416" s="264"/>
      <c r="E416" s="264"/>
      <c r="F416" s="347"/>
      <c r="G416" s="265"/>
      <c r="H416" s="254"/>
    </row>
    <row r="417" spans="2:8" x14ac:dyDescent="0.35">
      <c r="B417" s="264"/>
      <c r="C417" s="264"/>
      <c r="D417" s="264"/>
      <c r="E417" s="264"/>
      <c r="F417" s="347"/>
      <c r="G417" s="265"/>
      <c r="H417" s="254"/>
    </row>
    <row r="418" spans="2:8" x14ac:dyDescent="0.35">
      <c r="B418" s="264"/>
      <c r="C418" s="264"/>
      <c r="D418" s="264"/>
      <c r="E418" s="264"/>
      <c r="F418" s="347"/>
      <c r="G418" s="265"/>
      <c r="H418" s="254"/>
    </row>
    <row r="419" spans="2:8" x14ac:dyDescent="0.35">
      <c r="B419" s="264"/>
      <c r="C419" s="264"/>
      <c r="D419" s="264"/>
      <c r="E419" s="264"/>
      <c r="F419" s="347"/>
      <c r="G419" s="265"/>
      <c r="H419" s="254"/>
    </row>
    <row r="420" spans="2:8" x14ac:dyDescent="0.35">
      <c r="B420" s="264"/>
      <c r="C420" s="264"/>
      <c r="D420" s="264"/>
      <c r="E420" s="264"/>
      <c r="F420" s="347"/>
      <c r="G420" s="265"/>
      <c r="H420" s="254"/>
    </row>
    <row r="421" spans="2:8" x14ac:dyDescent="0.35">
      <c r="B421" s="264"/>
      <c r="C421" s="264"/>
      <c r="D421" s="264"/>
      <c r="E421" s="264"/>
      <c r="F421" s="347"/>
      <c r="G421" s="265"/>
      <c r="H421" s="254"/>
    </row>
    <row r="422" spans="2:8" x14ac:dyDescent="0.35">
      <c r="B422" s="264"/>
      <c r="C422" s="264"/>
      <c r="D422" s="264"/>
      <c r="E422" s="264"/>
      <c r="F422" s="347"/>
      <c r="G422" s="265"/>
      <c r="H422" s="254"/>
    </row>
    <row r="423" spans="2:8" x14ac:dyDescent="0.35">
      <c r="B423" s="264"/>
      <c r="C423" s="264"/>
      <c r="D423" s="264"/>
      <c r="E423" s="264"/>
      <c r="F423" s="347"/>
      <c r="G423" s="265"/>
      <c r="H423" s="254"/>
    </row>
    <row r="424" spans="2:8" x14ac:dyDescent="0.35">
      <c r="B424" s="264"/>
      <c r="C424" s="264"/>
      <c r="D424" s="264"/>
      <c r="E424" s="264"/>
      <c r="F424" s="347"/>
      <c r="G424" s="265"/>
      <c r="H424" s="254"/>
    </row>
    <row r="425" spans="2:8" x14ac:dyDescent="0.35">
      <c r="B425" s="264"/>
      <c r="C425" s="264"/>
      <c r="D425" s="264"/>
      <c r="E425" s="264"/>
      <c r="F425" s="347"/>
      <c r="G425" s="265"/>
      <c r="H425" s="254"/>
    </row>
    <row r="426" spans="2:8" x14ac:dyDescent="0.35">
      <c r="B426" s="264"/>
      <c r="C426" s="264"/>
      <c r="D426" s="264"/>
      <c r="E426" s="264"/>
      <c r="F426" s="347"/>
      <c r="G426" s="265"/>
      <c r="H426" s="254"/>
    </row>
    <row r="427" spans="2:8" x14ac:dyDescent="0.35">
      <c r="B427" s="264"/>
      <c r="C427" s="264"/>
      <c r="D427" s="264"/>
      <c r="E427" s="264"/>
      <c r="F427" s="347"/>
      <c r="G427" s="265"/>
      <c r="H427" s="254"/>
    </row>
    <row r="428" spans="2:8" x14ac:dyDescent="0.35">
      <c r="B428" s="264"/>
      <c r="C428" s="264"/>
      <c r="D428" s="264"/>
      <c r="E428" s="264"/>
      <c r="F428" s="347"/>
      <c r="G428" s="265"/>
      <c r="H428" s="254"/>
    </row>
    <row r="429" spans="2:8" x14ac:dyDescent="0.35">
      <c r="B429" s="264"/>
      <c r="C429" s="264"/>
      <c r="D429" s="264"/>
      <c r="E429" s="264"/>
      <c r="F429" s="347"/>
      <c r="G429" s="265"/>
      <c r="H429" s="254"/>
    </row>
    <row r="430" spans="2:8" x14ac:dyDescent="0.35">
      <c r="B430" s="264"/>
      <c r="C430" s="264"/>
      <c r="D430" s="264"/>
      <c r="E430" s="264"/>
      <c r="F430" s="347"/>
      <c r="G430" s="265"/>
      <c r="H430" s="254"/>
    </row>
    <row r="431" spans="2:8" x14ac:dyDescent="0.35">
      <c r="B431" s="264"/>
      <c r="C431" s="264"/>
      <c r="D431" s="264"/>
      <c r="E431" s="264"/>
      <c r="F431" s="347"/>
      <c r="G431" s="265"/>
      <c r="H431" s="254"/>
    </row>
    <row r="432" spans="2:8" x14ac:dyDescent="0.35">
      <c r="B432" s="264"/>
      <c r="C432" s="264"/>
      <c r="D432" s="264"/>
      <c r="E432" s="264"/>
      <c r="F432" s="347"/>
      <c r="G432" s="265"/>
      <c r="H432" s="254"/>
    </row>
    <row r="433" spans="2:8" x14ac:dyDescent="0.35">
      <c r="B433" s="264"/>
      <c r="C433" s="264"/>
      <c r="D433" s="264"/>
      <c r="E433" s="264"/>
      <c r="F433" s="347"/>
      <c r="G433" s="265"/>
      <c r="H433" s="254"/>
    </row>
    <row r="434" spans="2:8" x14ac:dyDescent="0.35">
      <c r="B434" s="264"/>
      <c r="C434" s="264"/>
      <c r="D434" s="264"/>
      <c r="E434" s="264"/>
      <c r="F434" s="347"/>
      <c r="G434" s="265"/>
      <c r="H434" s="254"/>
    </row>
    <row r="435" spans="2:8" x14ac:dyDescent="0.35">
      <c r="B435" s="264"/>
      <c r="C435" s="264"/>
      <c r="D435" s="264"/>
      <c r="E435" s="264"/>
      <c r="F435" s="347"/>
      <c r="G435" s="265"/>
      <c r="H435" s="254"/>
    </row>
    <row r="436" spans="2:8" x14ac:dyDescent="0.35">
      <c r="B436" s="264"/>
      <c r="C436" s="264"/>
      <c r="D436" s="264"/>
      <c r="E436" s="264"/>
      <c r="F436" s="347"/>
      <c r="G436" s="265"/>
      <c r="H436" s="254"/>
    </row>
    <row r="437" spans="2:8" x14ac:dyDescent="0.35">
      <c r="B437" s="264"/>
      <c r="C437" s="264"/>
      <c r="D437" s="264"/>
      <c r="E437" s="264"/>
      <c r="F437" s="347"/>
      <c r="G437" s="265"/>
      <c r="H437" s="254"/>
    </row>
    <row r="438" spans="2:8" x14ac:dyDescent="0.35">
      <c r="B438" s="264"/>
      <c r="C438" s="264"/>
      <c r="D438" s="264"/>
      <c r="E438" s="264"/>
      <c r="F438" s="347"/>
      <c r="G438" s="265"/>
      <c r="H438" s="254"/>
    </row>
    <row r="439" spans="2:8" x14ac:dyDescent="0.35">
      <c r="B439" s="264"/>
      <c r="C439" s="264"/>
      <c r="D439" s="264"/>
      <c r="E439" s="264"/>
      <c r="F439" s="347"/>
      <c r="G439" s="265"/>
      <c r="H439" s="254"/>
    </row>
    <row r="440" spans="2:8" x14ac:dyDescent="0.35">
      <c r="B440" s="264"/>
      <c r="C440" s="264"/>
      <c r="D440" s="264"/>
      <c r="E440" s="264"/>
      <c r="F440" s="347"/>
      <c r="G440" s="265"/>
      <c r="H440" s="254"/>
    </row>
    <row r="441" spans="2:8" x14ac:dyDescent="0.35">
      <c r="B441" s="264"/>
      <c r="C441" s="264"/>
      <c r="D441" s="264"/>
      <c r="E441" s="264"/>
      <c r="F441" s="347"/>
      <c r="G441" s="265"/>
      <c r="H441" s="254"/>
    </row>
    <row r="442" spans="2:8" x14ac:dyDescent="0.35">
      <c r="B442" s="264"/>
      <c r="C442" s="264"/>
      <c r="D442" s="264"/>
      <c r="E442" s="264"/>
      <c r="F442" s="347"/>
      <c r="G442" s="265"/>
      <c r="H442" s="254"/>
    </row>
    <row r="443" spans="2:8" x14ac:dyDescent="0.35">
      <c r="B443" s="264"/>
      <c r="C443" s="264"/>
      <c r="D443" s="264"/>
      <c r="E443" s="264"/>
      <c r="F443" s="347"/>
      <c r="G443" s="265"/>
      <c r="H443" s="254"/>
    </row>
    <row r="444" spans="2:8" x14ac:dyDescent="0.35">
      <c r="B444" s="264"/>
      <c r="C444" s="264"/>
      <c r="D444" s="264"/>
      <c r="E444" s="264"/>
      <c r="F444" s="347"/>
      <c r="G444" s="265"/>
      <c r="H444" s="254"/>
    </row>
    <row r="445" spans="2:8" x14ac:dyDescent="0.35">
      <c r="B445" s="264"/>
      <c r="C445" s="264"/>
      <c r="D445" s="264"/>
      <c r="E445" s="264"/>
      <c r="F445" s="347"/>
      <c r="G445" s="265"/>
      <c r="H445" s="254"/>
    </row>
    <row r="446" spans="2:8" x14ac:dyDescent="0.35">
      <c r="B446" s="264"/>
      <c r="C446" s="264"/>
      <c r="D446" s="264"/>
      <c r="E446" s="264"/>
      <c r="F446" s="347"/>
      <c r="G446" s="265"/>
      <c r="H446" s="254"/>
    </row>
    <row r="447" spans="2:8" x14ac:dyDescent="0.35">
      <c r="B447" s="264"/>
      <c r="C447" s="264"/>
      <c r="D447" s="264"/>
      <c r="E447" s="264"/>
      <c r="F447" s="347"/>
      <c r="G447" s="265"/>
      <c r="H447" s="254"/>
    </row>
    <row r="448" spans="2:8" x14ac:dyDescent="0.35">
      <c r="B448" s="264"/>
      <c r="C448" s="264"/>
      <c r="D448" s="264"/>
      <c r="E448" s="264"/>
      <c r="F448" s="347"/>
      <c r="G448" s="265"/>
      <c r="H448" s="254"/>
    </row>
    <row r="449" spans="2:8" x14ac:dyDescent="0.35">
      <c r="B449" s="264"/>
      <c r="C449" s="264"/>
      <c r="D449" s="264"/>
      <c r="E449" s="264"/>
      <c r="F449" s="347"/>
      <c r="G449" s="265"/>
      <c r="H449" s="254"/>
    </row>
    <row r="450" spans="2:8" x14ac:dyDescent="0.35">
      <c r="B450" s="264"/>
      <c r="C450" s="264"/>
      <c r="D450" s="264"/>
      <c r="E450" s="264"/>
      <c r="F450" s="347"/>
      <c r="G450" s="265"/>
      <c r="H450" s="254"/>
    </row>
    <row r="451" spans="2:8" x14ac:dyDescent="0.35">
      <c r="B451" s="264"/>
      <c r="C451" s="264"/>
      <c r="D451" s="264"/>
      <c r="E451" s="264"/>
      <c r="F451" s="347"/>
      <c r="G451" s="265"/>
      <c r="H451" s="254"/>
    </row>
    <row r="452" spans="2:8" x14ac:dyDescent="0.35">
      <c r="B452" s="264"/>
      <c r="C452" s="264"/>
      <c r="D452" s="264"/>
      <c r="E452" s="264"/>
      <c r="F452" s="347"/>
      <c r="G452" s="265"/>
      <c r="H452" s="254"/>
    </row>
    <row r="453" spans="2:8" x14ac:dyDescent="0.35">
      <c r="B453" s="264"/>
      <c r="C453" s="264"/>
      <c r="D453" s="264"/>
      <c r="E453" s="264"/>
      <c r="F453" s="347"/>
      <c r="G453" s="265"/>
      <c r="H453" s="254"/>
    </row>
    <row r="454" spans="2:8" x14ac:dyDescent="0.35">
      <c r="B454" s="264"/>
      <c r="C454" s="264"/>
      <c r="D454" s="264"/>
      <c r="E454" s="264"/>
      <c r="F454" s="347"/>
      <c r="G454" s="265"/>
      <c r="H454" s="254"/>
    </row>
    <row r="455" spans="2:8" x14ac:dyDescent="0.35">
      <c r="B455" s="264"/>
      <c r="C455" s="264"/>
      <c r="D455" s="264"/>
      <c r="E455" s="264"/>
      <c r="F455" s="347"/>
      <c r="G455" s="265"/>
      <c r="H455" s="254"/>
    </row>
    <row r="456" spans="2:8" x14ac:dyDescent="0.35">
      <c r="B456" s="264"/>
      <c r="C456" s="264"/>
      <c r="D456" s="264"/>
      <c r="E456" s="264"/>
      <c r="F456" s="347"/>
      <c r="G456" s="265"/>
      <c r="H456" s="254"/>
    </row>
    <row r="457" spans="2:8" x14ac:dyDescent="0.35">
      <c r="B457" s="264"/>
      <c r="C457" s="264"/>
      <c r="D457" s="264"/>
      <c r="E457" s="264"/>
      <c r="F457" s="347"/>
      <c r="G457" s="265"/>
      <c r="H457" s="254"/>
    </row>
    <row r="458" spans="2:8" x14ac:dyDescent="0.35">
      <c r="B458" s="264"/>
      <c r="C458" s="264"/>
      <c r="D458" s="264"/>
      <c r="E458" s="264"/>
      <c r="F458" s="347"/>
      <c r="G458" s="265"/>
      <c r="H458" s="254"/>
    </row>
    <row r="459" spans="2:8" x14ac:dyDescent="0.35">
      <c r="B459" s="264"/>
      <c r="C459" s="264"/>
      <c r="D459" s="264"/>
      <c r="E459" s="264"/>
      <c r="F459" s="347"/>
      <c r="G459" s="265"/>
      <c r="H459" s="254"/>
    </row>
    <row r="460" spans="2:8" x14ac:dyDescent="0.35">
      <c r="B460" s="264"/>
      <c r="C460" s="264"/>
      <c r="D460" s="264"/>
      <c r="E460" s="264"/>
      <c r="F460" s="347"/>
      <c r="G460" s="265"/>
      <c r="H460" s="254"/>
    </row>
    <row r="461" spans="2:8" x14ac:dyDescent="0.35">
      <c r="B461" s="264"/>
      <c r="C461" s="264"/>
      <c r="D461" s="264"/>
      <c r="E461" s="264"/>
      <c r="F461" s="347"/>
      <c r="G461" s="265"/>
      <c r="H461" s="254"/>
    </row>
    <row r="462" spans="2:8" x14ac:dyDescent="0.35">
      <c r="B462" s="264"/>
      <c r="C462" s="264"/>
      <c r="D462" s="264"/>
      <c r="E462" s="264"/>
      <c r="F462" s="347"/>
      <c r="G462" s="265"/>
      <c r="H462" s="254"/>
    </row>
    <row r="463" spans="2:8" x14ac:dyDescent="0.35">
      <c r="B463" s="264"/>
      <c r="C463" s="264"/>
      <c r="D463" s="264"/>
      <c r="E463" s="264"/>
      <c r="F463" s="347"/>
      <c r="G463" s="265"/>
      <c r="H463" s="254"/>
    </row>
    <row r="464" spans="2:8" x14ac:dyDescent="0.35">
      <c r="B464" s="264"/>
      <c r="C464" s="264"/>
      <c r="D464" s="264"/>
      <c r="E464" s="264"/>
      <c r="F464" s="347"/>
      <c r="G464" s="265"/>
      <c r="H464" s="254"/>
    </row>
    <row r="465" spans="2:8" x14ac:dyDescent="0.35">
      <c r="B465" s="264"/>
      <c r="C465" s="264"/>
      <c r="D465" s="264"/>
      <c r="E465" s="264"/>
      <c r="F465" s="347"/>
      <c r="G465" s="265"/>
      <c r="H465" s="254"/>
    </row>
    <row r="466" spans="2:8" x14ac:dyDescent="0.35">
      <c r="B466" s="264"/>
      <c r="C466" s="264"/>
      <c r="D466" s="264"/>
      <c r="E466" s="264"/>
      <c r="F466" s="347"/>
      <c r="G466" s="265"/>
      <c r="H466" s="254"/>
    </row>
    <row r="467" spans="2:8" x14ac:dyDescent="0.35">
      <c r="B467" s="264"/>
      <c r="C467" s="264"/>
      <c r="D467" s="264"/>
      <c r="E467" s="264"/>
      <c r="F467" s="347"/>
      <c r="G467" s="265"/>
      <c r="H467" s="254"/>
    </row>
    <row r="468" spans="2:8" x14ac:dyDescent="0.35">
      <c r="B468" s="264"/>
      <c r="C468" s="264"/>
      <c r="D468" s="264"/>
      <c r="E468" s="264"/>
      <c r="F468" s="347"/>
      <c r="G468" s="265"/>
      <c r="H468" s="254"/>
    </row>
    <row r="469" spans="2:8" x14ac:dyDescent="0.35">
      <c r="B469" s="264"/>
      <c r="C469" s="264"/>
      <c r="D469" s="264"/>
      <c r="E469" s="264"/>
      <c r="F469" s="347"/>
      <c r="G469" s="265"/>
      <c r="H469" s="254"/>
    </row>
    <row r="470" spans="2:8" x14ac:dyDescent="0.35">
      <c r="B470" s="264"/>
      <c r="C470" s="264"/>
      <c r="D470" s="264"/>
      <c r="E470" s="264"/>
      <c r="F470" s="347"/>
      <c r="G470" s="265"/>
      <c r="H470" s="254"/>
    </row>
    <row r="471" spans="2:8" x14ac:dyDescent="0.35">
      <c r="B471" s="264"/>
      <c r="C471" s="264"/>
      <c r="D471" s="264"/>
      <c r="E471" s="264"/>
      <c r="F471" s="347"/>
      <c r="G471" s="265"/>
      <c r="H471" s="254"/>
    </row>
    <row r="472" spans="2:8" x14ac:dyDescent="0.35">
      <c r="B472" s="264"/>
      <c r="C472" s="264"/>
      <c r="D472" s="264"/>
      <c r="E472" s="264"/>
      <c r="F472" s="347"/>
      <c r="G472" s="265"/>
      <c r="H472" s="254"/>
    </row>
    <row r="473" spans="2:8" x14ac:dyDescent="0.35">
      <c r="B473" s="264"/>
      <c r="C473" s="264"/>
      <c r="D473" s="264"/>
      <c r="E473" s="264"/>
      <c r="F473" s="347"/>
      <c r="G473" s="265"/>
      <c r="H473" s="254"/>
    </row>
    <row r="474" spans="2:8" x14ac:dyDescent="0.35">
      <c r="B474" s="264"/>
      <c r="C474" s="264"/>
      <c r="D474" s="264"/>
      <c r="E474" s="264"/>
      <c r="F474" s="347"/>
      <c r="G474" s="265"/>
      <c r="H474" s="254"/>
    </row>
    <row r="475" spans="2:8" x14ac:dyDescent="0.35">
      <c r="B475" s="264"/>
      <c r="C475" s="264"/>
      <c r="D475" s="264"/>
      <c r="E475" s="264"/>
      <c r="F475" s="347"/>
      <c r="G475" s="265"/>
      <c r="H475" s="254"/>
    </row>
    <row r="476" spans="2:8" x14ac:dyDescent="0.35">
      <c r="B476" s="264"/>
      <c r="C476" s="264"/>
      <c r="D476" s="264"/>
      <c r="E476" s="264"/>
      <c r="F476" s="347"/>
      <c r="G476" s="265"/>
      <c r="H476" s="254"/>
    </row>
    <row r="477" spans="2:8" x14ac:dyDescent="0.35">
      <c r="B477" s="264"/>
      <c r="C477" s="264"/>
      <c r="D477" s="264"/>
      <c r="E477" s="264"/>
      <c r="F477" s="347"/>
      <c r="G477" s="265"/>
      <c r="H477" s="254"/>
    </row>
    <row r="478" spans="2:8" x14ac:dyDescent="0.35">
      <c r="B478" s="264"/>
      <c r="C478" s="264"/>
      <c r="D478" s="264"/>
      <c r="E478" s="264"/>
      <c r="F478" s="347"/>
      <c r="G478" s="265"/>
      <c r="H478" s="254"/>
    </row>
    <row r="479" spans="2:8" x14ac:dyDescent="0.35">
      <c r="B479" s="264"/>
      <c r="C479" s="264"/>
      <c r="D479" s="264"/>
      <c r="E479" s="264"/>
      <c r="F479" s="347"/>
      <c r="G479" s="265"/>
      <c r="H479" s="254"/>
    </row>
    <row r="480" spans="2:8" x14ac:dyDescent="0.35">
      <c r="B480" s="264"/>
      <c r="C480" s="264"/>
      <c r="D480" s="264"/>
      <c r="E480" s="264"/>
      <c r="F480" s="347"/>
      <c r="G480" s="265"/>
      <c r="H480" s="254"/>
    </row>
    <row r="481" spans="2:8" x14ac:dyDescent="0.35">
      <c r="B481" s="264"/>
      <c r="C481" s="264"/>
      <c r="D481" s="264"/>
      <c r="E481" s="264"/>
      <c r="F481" s="347"/>
      <c r="G481" s="265"/>
      <c r="H481" s="254"/>
    </row>
    <row r="482" spans="2:8" x14ac:dyDescent="0.35">
      <c r="B482" s="264"/>
      <c r="C482" s="264"/>
      <c r="D482" s="264"/>
      <c r="E482" s="264"/>
      <c r="F482" s="347"/>
      <c r="G482" s="265"/>
      <c r="H482" s="254"/>
    </row>
    <row r="483" spans="2:8" x14ac:dyDescent="0.35">
      <c r="B483" s="264"/>
      <c r="C483" s="264"/>
      <c r="D483" s="264"/>
      <c r="E483" s="264"/>
      <c r="F483" s="347"/>
      <c r="G483" s="265"/>
      <c r="H483" s="254"/>
    </row>
    <row r="484" spans="2:8" x14ac:dyDescent="0.35">
      <c r="B484" s="264"/>
      <c r="C484" s="264"/>
      <c r="D484" s="264"/>
      <c r="E484" s="264"/>
      <c r="F484" s="347"/>
      <c r="G484" s="265"/>
      <c r="H484" s="254"/>
    </row>
    <row r="485" spans="2:8" x14ac:dyDescent="0.35">
      <c r="B485" s="264"/>
      <c r="C485" s="264"/>
      <c r="D485" s="264"/>
      <c r="E485" s="264"/>
      <c r="F485" s="347"/>
      <c r="G485" s="265"/>
      <c r="H485" s="254"/>
    </row>
    <row r="486" spans="2:8" x14ac:dyDescent="0.35">
      <c r="B486" s="264"/>
      <c r="C486" s="264"/>
      <c r="D486" s="264"/>
      <c r="E486" s="264"/>
      <c r="F486" s="347"/>
      <c r="G486" s="265"/>
      <c r="H486" s="254"/>
    </row>
    <row r="487" spans="2:8" x14ac:dyDescent="0.35">
      <c r="B487" s="264"/>
      <c r="C487" s="264"/>
      <c r="D487" s="264"/>
      <c r="E487" s="264"/>
      <c r="F487" s="347"/>
      <c r="G487" s="265"/>
      <c r="H487" s="254"/>
    </row>
    <row r="488" spans="2:8" x14ac:dyDescent="0.35">
      <c r="B488" s="264"/>
      <c r="C488" s="264"/>
      <c r="D488" s="264"/>
      <c r="E488" s="264"/>
      <c r="F488" s="347"/>
      <c r="G488" s="265"/>
      <c r="H488" s="254"/>
    </row>
    <row r="489" spans="2:8" x14ac:dyDescent="0.35">
      <c r="B489" s="264"/>
      <c r="C489" s="264"/>
      <c r="D489" s="264"/>
      <c r="E489" s="264"/>
      <c r="F489" s="347"/>
      <c r="G489" s="265"/>
      <c r="H489" s="254"/>
    </row>
    <row r="490" spans="2:8" x14ac:dyDescent="0.35">
      <c r="B490" s="264"/>
      <c r="C490" s="264"/>
      <c r="D490" s="264"/>
      <c r="E490" s="264"/>
      <c r="F490" s="347"/>
      <c r="G490" s="265"/>
      <c r="H490" s="254"/>
    </row>
    <row r="491" spans="2:8" x14ac:dyDescent="0.35">
      <c r="B491" s="264"/>
      <c r="C491" s="264"/>
      <c r="D491" s="264"/>
      <c r="E491" s="264"/>
      <c r="F491" s="347"/>
      <c r="G491" s="265"/>
      <c r="H491" s="254"/>
    </row>
    <row r="492" spans="2:8" x14ac:dyDescent="0.35">
      <c r="B492" s="264"/>
      <c r="C492" s="264"/>
      <c r="D492" s="264"/>
      <c r="E492" s="264"/>
      <c r="F492" s="347"/>
      <c r="G492" s="265"/>
      <c r="H492" s="254"/>
    </row>
    <row r="493" spans="2:8" x14ac:dyDescent="0.35">
      <c r="B493" s="264"/>
      <c r="C493" s="264"/>
      <c r="D493" s="264"/>
      <c r="E493" s="264"/>
      <c r="F493" s="347"/>
      <c r="G493" s="265"/>
      <c r="H493" s="254"/>
    </row>
    <row r="494" spans="2:8" x14ac:dyDescent="0.35">
      <c r="B494" s="264"/>
      <c r="C494" s="264"/>
      <c r="D494" s="264"/>
      <c r="E494" s="264"/>
      <c r="F494" s="347"/>
      <c r="G494" s="265"/>
      <c r="H494" s="254"/>
    </row>
    <row r="495" spans="2:8" x14ac:dyDescent="0.35">
      <c r="B495" s="264"/>
      <c r="C495" s="264"/>
      <c r="D495" s="264"/>
      <c r="E495" s="264"/>
      <c r="F495" s="347"/>
      <c r="G495" s="265"/>
      <c r="H495" s="254"/>
    </row>
    <row r="496" spans="2:8" x14ac:dyDescent="0.35">
      <c r="B496" s="264"/>
      <c r="C496" s="264"/>
      <c r="D496" s="264"/>
      <c r="E496" s="264"/>
      <c r="F496" s="347"/>
      <c r="G496" s="265"/>
      <c r="H496" s="254"/>
    </row>
    <row r="497" spans="2:8" x14ac:dyDescent="0.35">
      <c r="B497" s="264"/>
      <c r="C497" s="264"/>
      <c r="D497" s="264"/>
      <c r="E497" s="264"/>
      <c r="F497" s="347"/>
      <c r="G497" s="265"/>
      <c r="H497" s="254"/>
    </row>
    <row r="498" spans="2:8" x14ac:dyDescent="0.35">
      <c r="B498" s="264"/>
      <c r="C498" s="264"/>
      <c r="D498" s="264"/>
      <c r="E498" s="264"/>
      <c r="F498" s="347"/>
      <c r="G498" s="265"/>
      <c r="H498" s="254"/>
    </row>
    <row r="499" spans="2:8" x14ac:dyDescent="0.35">
      <c r="B499" s="264"/>
      <c r="C499" s="264"/>
      <c r="D499" s="264"/>
      <c r="E499" s="264"/>
      <c r="F499" s="347"/>
      <c r="G499" s="265"/>
      <c r="H499" s="254"/>
    </row>
    <row r="500" spans="2:8" x14ac:dyDescent="0.35">
      <c r="B500" s="264"/>
      <c r="C500" s="264"/>
      <c r="D500" s="264"/>
      <c r="E500" s="264"/>
      <c r="F500" s="347"/>
      <c r="G500" s="265"/>
      <c r="H500" s="254"/>
    </row>
    <row r="501" spans="2:8" x14ac:dyDescent="0.35">
      <c r="B501" s="264"/>
      <c r="C501" s="264"/>
      <c r="D501" s="264"/>
      <c r="E501" s="264"/>
      <c r="F501" s="347"/>
      <c r="G501" s="265"/>
      <c r="H501" s="254"/>
    </row>
    <row r="502" spans="2:8" x14ac:dyDescent="0.35">
      <c r="B502" s="264"/>
      <c r="C502" s="264"/>
      <c r="D502" s="264"/>
      <c r="E502" s="264"/>
      <c r="F502" s="347"/>
      <c r="G502" s="265"/>
      <c r="H502" s="254"/>
    </row>
    <row r="503" spans="2:8" x14ac:dyDescent="0.35">
      <c r="B503" s="264"/>
      <c r="C503" s="264"/>
      <c r="D503" s="264"/>
      <c r="E503" s="264"/>
      <c r="F503" s="347"/>
      <c r="G503" s="265"/>
      <c r="H503" s="254"/>
    </row>
    <row r="504" spans="2:8" x14ac:dyDescent="0.35">
      <c r="B504" s="264"/>
      <c r="C504" s="264"/>
      <c r="D504" s="264"/>
      <c r="E504" s="264"/>
      <c r="F504" s="347"/>
      <c r="G504" s="265"/>
      <c r="H504" s="254"/>
    </row>
    <row r="505" spans="2:8" x14ac:dyDescent="0.35">
      <c r="B505" s="264"/>
      <c r="C505" s="264"/>
      <c r="D505" s="264"/>
      <c r="E505" s="264"/>
      <c r="F505" s="347"/>
      <c r="G505" s="265"/>
      <c r="H505" s="254"/>
    </row>
    <row r="506" spans="2:8" x14ac:dyDescent="0.35">
      <c r="B506" s="264"/>
      <c r="C506" s="264"/>
      <c r="D506" s="264"/>
      <c r="E506" s="264"/>
      <c r="F506" s="347"/>
      <c r="G506" s="265"/>
      <c r="H506" s="254"/>
    </row>
    <row r="507" spans="2:8" x14ac:dyDescent="0.35">
      <c r="B507" s="264"/>
      <c r="C507" s="264"/>
      <c r="D507" s="264"/>
      <c r="E507" s="264"/>
      <c r="F507" s="347"/>
      <c r="G507" s="265"/>
      <c r="H507" s="254"/>
    </row>
    <row r="508" spans="2:8" x14ac:dyDescent="0.35">
      <c r="B508" s="264"/>
      <c r="C508" s="264"/>
      <c r="D508" s="264"/>
      <c r="E508" s="264"/>
      <c r="F508" s="347"/>
      <c r="G508" s="265"/>
      <c r="H508" s="254"/>
    </row>
    <row r="509" spans="2:8" x14ac:dyDescent="0.35">
      <c r="B509" s="264"/>
      <c r="C509" s="264"/>
      <c r="D509" s="264"/>
      <c r="E509" s="264"/>
      <c r="F509" s="347"/>
      <c r="G509" s="265"/>
      <c r="H509" s="254"/>
    </row>
    <row r="510" spans="2:8" x14ac:dyDescent="0.35">
      <c r="B510" s="264"/>
      <c r="C510" s="264"/>
      <c r="D510" s="264"/>
      <c r="E510" s="264"/>
      <c r="F510" s="347"/>
      <c r="G510" s="265"/>
      <c r="H510" s="254"/>
    </row>
    <row r="511" spans="2:8" x14ac:dyDescent="0.35">
      <c r="B511" s="264"/>
      <c r="C511" s="264"/>
      <c r="D511" s="264"/>
      <c r="E511" s="264"/>
      <c r="F511" s="347"/>
      <c r="G511" s="265"/>
      <c r="H511" s="254"/>
    </row>
    <row r="512" spans="2:8" x14ac:dyDescent="0.35">
      <c r="B512" s="264"/>
      <c r="C512" s="264"/>
      <c r="D512" s="264"/>
      <c r="E512" s="264"/>
      <c r="F512" s="347"/>
      <c r="G512" s="265"/>
      <c r="H512" s="254"/>
    </row>
    <row r="513" spans="2:8" x14ac:dyDescent="0.35">
      <c r="B513" s="264"/>
      <c r="C513" s="264"/>
      <c r="D513" s="264"/>
      <c r="E513" s="264"/>
      <c r="F513" s="347"/>
      <c r="G513" s="265"/>
      <c r="H513" s="254"/>
    </row>
    <row r="514" spans="2:8" x14ac:dyDescent="0.35">
      <c r="B514" s="264"/>
      <c r="C514" s="264"/>
      <c r="D514" s="264"/>
      <c r="E514" s="264"/>
      <c r="F514" s="347"/>
      <c r="G514" s="265"/>
      <c r="H514" s="254"/>
    </row>
    <row r="515" spans="2:8" x14ac:dyDescent="0.35">
      <c r="B515" s="264"/>
      <c r="C515" s="264"/>
      <c r="D515" s="264"/>
      <c r="E515" s="264"/>
      <c r="F515" s="347"/>
      <c r="G515" s="265"/>
      <c r="H515" s="254"/>
    </row>
    <row r="516" spans="2:8" x14ac:dyDescent="0.35">
      <c r="B516" s="264"/>
      <c r="C516" s="264"/>
      <c r="D516" s="264"/>
      <c r="E516" s="264"/>
      <c r="F516" s="347"/>
      <c r="G516" s="265"/>
      <c r="H516" s="254"/>
    </row>
    <row r="517" spans="2:8" x14ac:dyDescent="0.35">
      <c r="B517" s="264"/>
      <c r="C517" s="264"/>
      <c r="D517" s="264"/>
      <c r="E517" s="264"/>
      <c r="F517" s="347"/>
      <c r="G517" s="265"/>
      <c r="H517" s="254"/>
    </row>
    <row r="518" spans="2:8" x14ac:dyDescent="0.35">
      <c r="B518" s="264"/>
      <c r="C518" s="264"/>
      <c r="D518" s="264"/>
      <c r="E518" s="264"/>
      <c r="F518" s="347"/>
      <c r="G518" s="265"/>
      <c r="H518" s="254"/>
    </row>
    <row r="519" spans="2:8" x14ac:dyDescent="0.35">
      <c r="B519" s="264"/>
      <c r="C519" s="264"/>
      <c r="D519" s="264"/>
      <c r="E519" s="264"/>
      <c r="F519" s="347"/>
      <c r="G519" s="265"/>
      <c r="H519" s="254"/>
    </row>
    <row r="520" spans="2:8" x14ac:dyDescent="0.35">
      <c r="B520" s="264"/>
      <c r="C520" s="264"/>
      <c r="D520" s="264"/>
      <c r="E520" s="264"/>
      <c r="F520" s="347"/>
      <c r="G520" s="265"/>
      <c r="H520" s="254"/>
    </row>
    <row r="521" spans="2:8" x14ac:dyDescent="0.35">
      <c r="B521" s="264"/>
      <c r="C521" s="264"/>
      <c r="D521" s="264"/>
      <c r="E521" s="264"/>
      <c r="F521" s="347"/>
      <c r="G521" s="265"/>
      <c r="H521" s="254"/>
    </row>
    <row r="522" spans="2:8" x14ac:dyDescent="0.35">
      <c r="B522" s="264"/>
      <c r="C522" s="264"/>
      <c r="D522" s="264"/>
      <c r="E522" s="264"/>
      <c r="F522" s="347"/>
      <c r="G522" s="265"/>
      <c r="H522" s="254"/>
    </row>
    <row r="523" spans="2:8" x14ac:dyDescent="0.35">
      <c r="B523" s="264"/>
      <c r="C523" s="264"/>
      <c r="D523" s="264"/>
      <c r="E523" s="264"/>
      <c r="F523" s="347"/>
      <c r="G523" s="265"/>
      <c r="H523" s="254"/>
    </row>
    <row r="524" spans="2:8" x14ac:dyDescent="0.35">
      <c r="B524" s="264"/>
      <c r="C524" s="264"/>
      <c r="D524" s="264"/>
      <c r="E524" s="264"/>
      <c r="F524" s="347"/>
      <c r="G524" s="265"/>
      <c r="H524" s="254"/>
    </row>
    <row r="525" spans="2:8" x14ac:dyDescent="0.35">
      <c r="B525" s="264"/>
      <c r="C525" s="264"/>
      <c r="D525" s="264"/>
      <c r="E525" s="264"/>
      <c r="F525" s="347"/>
      <c r="G525" s="265"/>
      <c r="H525" s="254"/>
    </row>
    <row r="526" spans="2:8" x14ac:dyDescent="0.35">
      <c r="B526" s="264"/>
      <c r="C526" s="264"/>
      <c r="D526" s="264"/>
      <c r="E526" s="264"/>
      <c r="F526" s="347"/>
      <c r="G526" s="265"/>
      <c r="H526" s="254"/>
    </row>
    <row r="527" spans="2:8" x14ac:dyDescent="0.35">
      <c r="B527" s="264"/>
      <c r="C527" s="264"/>
      <c r="D527" s="264"/>
      <c r="E527" s="264"/>
      <c r="F527" s="347"/>
      <c r="G527" s="265"/>
      <c r="H527" s="254"/>
    </row>
    <row r="528" spans="2:8" x14ac:dyDescent="0.35">
      <c r="B528" s="264"/>
      <c r="C528" s="264"/>
      <c r="D528" s="264"/>
      <c r="E528" s="264"/>
      <c r="F528" s="347"/>
      <c r="G528" s="265"/>
      <c r="H528" s="254"/>
    </row>
    <row r="529" spans="2:8" x14ac:dyDescent="0.35">
      <c r="B529" s="264"/>
      <c r="C529" s="264"/>
      <c r="D529" s="264"/>
      <c r="E529" s="264"/>
      <c r="F529" s="347"/>
      <c r="G529" s="265"/>
      <c r="H529" s="254"/>
    </row>
    <row r="530" spans="2:8" x14ac:dyDescent="0.35">
      <c r="B530" s="264"/>
      <c r="C530" s="264"/>
      <c r="D530" s="264"/>
      <c r="E530" s="264"/>
      <c r="F530" s="347"/>
      <c r="G530" s="265"/>
      <c r="H530" s="254"/>
    </row>
    <row r="531" spans="2:8" x14ac:dyDescent="0.35">
      <c r="B531" s="264"/>
      <c r="C531" s="264"/>
      <c r="D531" s="264"/>
      <c r="E531" s="264"/>
      <c r="F531" s="347"/>
      <c r="G531" s="265"/>
      <c r="H531" s="254"/>
    </row>
    <row r="532" spans="2:8" x14ac:dyDescent="0.35">
      <c r="B532" s="264"/>
      <c r="C532" s="264"/>
      <c r="D532" s="264"/>
      <c r="E532" s="264"/>
      <c r="F532" s="347"/>
      <c r="G532" s="265"/>
      <c r="H532" s="254"/>
    </row>
    <row r="533" spans="2:8" x14ac:dyDescent="0.35">
      <c r="B533" s="264"/>
      <c r="C533" s="264"/>
      <c r="D533" s="264"/>
      <c r="E533" s="264"/>
      <c r="F533" s="347"/>
      <c r="G533" s="265"/>
      <c r="H533" s="254"/>
    </row>
    <row r="534" spans="2:8" x14ac:dyDescent="0.35">
      <c r="B534" s="264"/>
      <c r="C534" s="264"/>
      <c r="D534" s="264"/>
      <c r="E534" s="264"/>
      <c r="F534" s="347"/>
      <c r="G534" s="265"/>
      <c r="H534" s="254"/>
    </row>
    <row r="535" spans="2:8" x14ac:dyDescent="0.35">
      <c r="B535" s="264"/>
      <c r="C535" s="264"/>
      <c r="D535" s="264"/>
      <c r="E535" s="264"/>
      <c r="F535" s="347"/>
      <c r="G535" s="265"/>
      <c r="H535" s="254"/>
    </row>
    <row r="536" spans="2:8" x14ac:dyDescent="0.35">
      <c r="B536" s="264"/>
      <c r="C536" s="264"/>
      <c r="D536" s="264"/>
      <c r="E536" s="264"/>
      <c r="F536" s="347"/>
      <c r="G536" s="265"/>
      <c r="H536" s="254"/>
    </row>
    <row r="537" spans="2:8" x14ac:dyDescent="0.35">
      <c r="B537" s="264"/>
      <c r="C537" s="264"/>
      <c r="D537" s="264"/>
      <c r="E537" s="264"/>
      <c r="F537" s="347"/>
      <c r="G537" s="265"/>
      <c r="H537" s="254"/>
    </row>
    <row r="538" spans="2:8" x14ac:dyDescent="0.35">
      <c r="B538" s="264"/>
      <c r="C538" s="264"/>
      <c r="D538" s="264"/>
      <c r="E538" s="264"/>
      <c r="F538" s="347"/>
      <c r="G538" s="265"/>
      <c r="H538" s="254"/>
    </row>
    <row r="539" spans="2:8" x14ac:dyDescent="0.35">
      <c r="B539" s="264"/>
      <c r="C539" s="264"/>
      <c r="D539" s="264"/>
      <c r="E539" s="264"/>
      <c r="F539" s="347"/>
      <c r="G539" s="265"/>
      <c r="H539" s="254"/>
    </row>
    <row r="540" spans="2:8" x14ac:dyDescent="0.35">
      <c r="B540" s="264"/>
      <c r="C540" s="264"/>
      <c r="D540" s="264"/>
      <c r="E540" s="264"/>
      <c r="F540" s="347"/>
      <c r="G540" s="265"/>
      <c r="H540" s="254"/>
    </row>
    <row r="541" spans="2:8" x14ac:dyDescent="0.35">
      <c r="B541" s="264"/>
      <c r="C541" s="264"/>
      <c r="D541" s="264"/>
      <c r="E541" s="264"/>
      <c r="F541" s="347"/>
      <c r="G541" s="265"/>
      <c r="H541" s="254"/>
    </row>
    <row r="542" spans="2:8" x14ac:dyDescent="0.35">
      <c r="B542" s="264"/>
      <c r="C542" s="264"/>
      <c r="D542" s="264"/>
      <c r="E542" s="264"/>
      <c r="F542" s="347"/>
      <c r="G542" s="265"/>
      <c r="H542" s="254"/>
    </row>
    <row r="543" spans="2:8" x14ac:dyDescent="0.35">
      <c r="B543" s="264"/>
      <c r="C543" s="264"/>
      <c r="D543" s="264"/>
      <c r="E543" s="264"/>
      <c r="F543" s="347"/>
      <c r="G543" s="265"/>
      <c r="H543" s="254"/>
    </row>
    <row r="544" spans="2:8" x14ac:dyDescent="0.35">
      <c r="B544" s="264"/>
      <c r="C544" s="264"/>
      <c r="D544" s="264"/>
      <c r="E544" s="264"/>
      <c r="F544" s="347"/>
      <c r="G544" s="265"/>
      <c r="H544" s="254"/>
    </row>
    <row r="545" spans="2:8" x14ac:dyDescent="0.35">
      <c r="B545" s="264"/>
      <c r="C545" s="264"/>
      <c r="D545" s="264"/>
      <c r="E545" s="264"/>
      <c r="F545" s="347"/>
      <c r="G545" s="265"/>
      <c r="H545" s="254"/>
    </row>
    <row r="546" spans="2:8" x14ac:dyDescent="0.35">
      <c r="B546" s="264"/>
      <c r="C546" s="264"/>
      <c r="D546" s="264"/>
      <c r="E546" s="264"/>
      <c r="F546" s="347"/>
      <c r="G546" s="265"/>
      <c r="H546" s="254"/>
    </row>
    <row r="547" spans="2:8" x14ac:dyDescent="0.35">
      <c r="B547" s="264"/>
      <c r="C547" s="264"/>
      <c r="D547" s="264"/>
      <c r="E547" s="264"/>
      <c r="F547" s="347"/>
      <c r="G547" s="265"/>
      <c r="H547" s="254"/>
    </row>
    <row r="548" spans="2:8" x14ac:dyDescent="0.35">
      <c r="B548" s="264"/>
      <c r="C548" s="264"/>
      <c r="D548" s="264"/>
      <c r="E548" s="264"/>
      <c r="F548" s="347"/>
      <c r="G548" s="265"/>
      <c r="H548" s="254"/>
    </row>
    <row r="549" spans="2:8" x14ac:dyDescent="0.35">
      <c r="B549" s="264"/>
      <c r="C549" s="264"/>
      <c r="D549" s="264"/>
      <c r="E549" s="264"/>
      <c r="F549" s="347"/>
      <c r="G549" s="265"/>
      <c r="H549" s="254"/>
    </row>
    <row r="550" spans="2:8" x14ac:dyDescent="0.35">
      <c r="B550" s="264"/>
      <c r="C550" s="264"/>
      <c r="D550" s="264"/>
      <c r="E550" s="264"/>
      <c r="F550" s="347"/>
      <c r="G550" s="265"/>
      <c r="H550" s="254"/>
    </row>
    <row r="551" spans="2:8" x14ac:dyDescent="0.35">
      <c r="B551" s="264"/>
      <c r="C551" s="264"/>
      <c r="D551" s="264"/>
      <c r="E551" s="264"/>
      <c r="F551" s="347"/>
      <c r="G551" s="265"/>
      <c r="H551" s="254"/>
    </row>
    <row r="552" spans="2:8" x14ac:dyDescent="0.35">
      <c r="B552" s="264"/>
      <c r="C552" s="264"/>
      <c r="D552" s="264"/>
      <c r="E552" s="264"/>
      <c r="F552" s="347"/>
      <c r="G552" s="265"/>
      <c r="H552" s="254"/>
    </row>
    <row r="553" spans="2:8" x14ac:dyDescent="0.35">
      <c r="B553" s="264"/>
      <c r="C553" s="264"/>
      <c r="D553" s="264"/>
      <c r="E553" s="264"/>
      <c r="F553" s="347"/>
      <c r="G553" s="265"/>
      <c r="H553" s="254"/>
    </row>
    <row r="554" spans="2:8" x14ac:dyDescent="0.35">
      <c r="B554" s="264"/>
      <c r="C554" s="264"/>
      <c r="D554" s="264"/>
      <c r="E554" s="264"/>
      <c r="F554" s="347"/>
      <c r="G554" s="265"/>
      <c r="H554" s="254"/>
    </row>
    <row r="555" spans="2:8" x14ac:dyDescent="0.35">
      <c r="B555" s="264"/>
      <c r="C555" s="264"/>
      <c r="D555" s="264"/>
      <c r="E555" s="264"/>
      <c r="F555" s="347"/>
      <c r="G555" s="265"/>
      <c r="H555" s="254"/>
    </row>
    <row r="556" spans="2:8" x14ac:dyDescent="0.35">
      <c r="B556" s="264"/>
      <c r="C556" s="264"/>
      <c r="D556" s="264"/>
      <c r="E556" s="264"/>
      <c r="F556" s="347"/>
      <c r="G556" s="265"/>
      <c r="H556" s="254"/>
    </row>
    <row r="557" spans="2:8" x14ac:dyDescent="0.35">
      <c r="B557" s="264"/>
      <c r="C557" s="264"/>
      <c r="D557" s="264"/>
      <c r="E557" s="264"/>
      <c r="F557" s="347"/>
      <c r="G557" s="265"/>
      <c r="H557" s="254"/>
    </row>
    <row r="558" spans="2:8" x14ac:dyDescent="0.35">
      <c r="B558" s="264"/>
      <c r="C558" s="264"/>
      <c r="D558" s="264"/>
      <c r="E558" s="264"/>
      <c r="F558" s="347"/>
      <c r="G558" s="265"/>
      <c r="H558" s="254"/>
    </row>
    <row r="559" spans="2:8" x14ac:dyDescent="0.35">
      <c r="B559" s="264"/>
      <c r="C559" s="264"/>
      <c r="D559" s="264"/>
      <c r="E559" s="264"/>
      <c r="F559" s="347"/>
      <c r="G559" s="265"/>
      <c r="H559" s="254"/>
    </row>
    <row r="560" spans="2:8" x14ac:dyDescent="0.35">
      <c r="B560" s="264"/>
      <c r="C560" s="264"/>
      <c r="D560" s="264"/>
      <c r="E560" s="264"/>
      <c r="F560" s="347"/>
      <c r="G560" s="265"/>
      <c r="H560" s="254"/>
    </row>
    <row r="561" spans="2:8" x14ac:dyDescent="0.35">
      <c r="B561" s="264"/>
      <c r="C561" s="264"/>
      <c r="D561" s="264"/>
      <c r="E561" s="264"/>
      <c r="F561" s="347"/>
      <c r="G561" s="265"/>
      <c r="H561" s="254"/>
    </row>
    <row r="562" spans="2:8" x14ac:dyDescent="0.35">
      <c r="B562" s="264"/>
      <c r="C562" s="264"/>
      <c r="D562" s="264"/>
      <c r="E562" s="264"/>
      <c r="F562" s="347"/>
      <c r="G562" s="265"/>
      <c r="H562" s="254"/>
    </row>
    <row r="563" spans="2:8" x14ac:dyDescent="0.35">
      <c r="B563" s="264"/>
      <c r="C563" s="264"/>
      <c r="D563" s="264"/>
      <c r="E563" s="264"/>
      <c r="F563" s="347"/>
      <c r="G563" s="265"/>
      <c r="H563" s="254"/>
    </row>
    <row r="564" spans="2:8" x14ac:dyDescent="0.35">
      <c r="B564" s="264"/>
      <c r="C564" s="264"/>
      <c r="D564" s="264"/>
      <c r="E564" s="264"/>
      <c r="F564" s="347"/>
      <c r="G564" s="265"/>
      <c r="H564" s="254"/>
    </row>
    <row r="565" spans="2:8" x14ac:dyDescent="0.35">
      <c r="B565" s="264"/>
      <c r="C565" s="264"/>
      <c r="D565" s="264"/>
      <c r="E565" s="264"/>
      <c r="F565" s="347"/>
      <c r="G565" s="265"/>
      <c r="H565" s="254"/>
    </row>
    <row r="566" spans="2:8" x14ac:dyDescent="0.35">
      <c r="B566" s="264"/>
      <c r="C566" s="264"/>
      <c r="D566" s="264"/>
      <c r="E566" s="264"/>
      <c r="F566" s="347"/>
      <c r="G566" s="265"/>
      <c r="H566" s="254"/>
    </row>
    <row r="567" spans="2:8" x14ac:dyDescent="0.35">
      <c r="B567" s="264"/>
      <c r="C567" s="264"/>
      <c r="D567" s="264"/>
      <c r="E567" s="264"/>
      <c r="F567" s="347"/>
      <c r="G567" s="265"/>
      <c r="H567" s="254"/>
    </row>
    <row r="568" spans="2:8" x14ac:dyDescent="0.35">
      <c r="B568" s="264"/>
      <c r="C568" s="264"/>
      <c r="D568" s="264"/>
      <c r="E568" s="264"/>
      <c r="F568" s="347"/>
      <c r="G568" s="265"/>
      <c r="H568" s="254"/>
    </row>
    <row r="569" spans="2:8" x14ac:dyDescent="0.35">
      <c r="B569" s="264"/>
      <c r="C569" s="264"/>
      <c r="D569" s="264"/>
      <c r="E569" s="264"/>
      <c r="F569" s="347"/>
      <c r="G569" s="265"/>
      <c r="H569" s="254"/>
    </row>
    <row r="570" spans="2:8" x14ac:dyDescent="0.35">
      <c r="B570" s="264"/>
      <c r="C570" s="264"/>
      <c r="D570" s="264"/>
      <c r="E570" s="264"/>
      <c r="F570" s="347"/>
      <c r="G570" s="265"/>
      <c r="H570" s="254"/>
    </row>
    <row r="571" spans="2:8" x14ac:dyDescent="0.35">
      <c r="B571" s="264"/>
      <c r="C571" s="264"/>
      <c r="D571" s="264"/>
      <c r="E571" s="264"/>
      <c r="F571" s="347"/>
      <c r="G571" s="265"/>
      <c r="H571" s="254"/>
    </row>
    <row r="572" spans="2:8" x14ac:dyDescent="0.35">
      <c r="B572" s="264"/>
      <c r="C572" s="264"/>
      <c r="D572" s="264"/>
      <c r="E572" s="264"/>
      <c r="F572" s="347"/>
      <c r="G572" s="265"/>
      <c r="H572" s="254"/>
    </row>
    <row r="573" spans="2:8" x14ac:dyDescent="0.35">
      <c r="B573" s="264"/>
      <c r="C573" s="264"/>
      <c r="D573" s="264"/>
      <c r="E573" s="264"/>
      <c r="F573" s="347"/>
      <c r="G573" s="265"/>
      <c r="H573" s="254"/>
    </row>
    <row r="574" spans="2:8" x14ac:dyDescent="0.35">
      <c r="B574" s="264"/>
      <c r="C574" s="264"/>
      <c r="D574" s="264"/>
      <c r="E574" s="264"/>
      <c r="F574" s="347"/>
      <c r="G574" s="265"/>
      <c r="H574" s="254"/>
    </row>
    <row r="575" spans="2:8" x14ac:dyDescent="0.35">
      <c r="B575" s="264"/>
      <c r="C575" s="264"/>
      <c r="D575" s="264"/>
      <c r="E575" s="264"/>
      <c r="F575" s="347"/>
      <c r="G575" s="265"/>
      <c r="H575" s="254"/>
    </row>
    <row r="576" spans="2:8" x14ac:dyDescent="0.35">
      <c r="B576" s="264"/>
      <c r="C576" s="264"/>
      <c r="D576" s="264"/>
      <c r="E576" s="264"/>
      <c r="F576" s="347"/>
      <c r="G576" s="265"/>
      <c r="H576" s="254"/>
    </row>
    <row r="577" spans="2:8" x14ac:dyDescent="0.35">
      <c r="B577" s="264"/>
      <c r="C577" s="264"/>
      <c r="D577" s="264"/>
      <c r="E577" s="264"/>
      <c r="F577" s="347"/>
      <c r="G577" s="265"/>
      <c r="H577" s="254"/>
    </row>
    <row r="578" spans="2:8" x14ac:dyDescent="0.35">
      <c r="B578" s="264"/>
      <c r="C578" s="264"/>
      <c r="D578" s="264"/>
      <c r="E578" s="264"/>
      <c r="F578" s="347"/>
      <c r="G578" s="265"/>
      <c r="H578" s="254"/>
    </row>
    <row r="579" spans="2:8" x14ac:dyDescent="0.35">
      <c r="B579" s="264"/>
      <c r="C579" s="264"/>
      <c r="D579" s="264"/>
      <c r="E579" s="264"/>
      <c r="F579" s="347"/>
      <c r="G579" s="265"/>
      <c r="H579" s="254"/>
    </row>
    <row r="580" spans="2:8" x14ac:dyDescent="0.35">
      <c r="B580" s="264"/>
      <c r="C580" s="264"/>
      <c r="D580" s="264"/>
      <c r="E580" s="264"/>
      <c r="F580" s="347"/>
      <c r="G580" s="265"/>
      <c r="H580" s="254"/>
    </row>
    <row r="581" spans="2:8" x14ac:dyDescent="0.35">
      <c r="B581" s="264"/>
      <c r="C581" s="264"/>
      <c r="D581" s="264"/>
      <c r="E581" s="264"/>
      <c r="F581" s="347"/>
      <c r="G581" s="265"/>
      <c r="H581" s="254"/>
    </row>
    <row r="582" spans="2:8" x14ac:dyDescent="0.35">
      <c r="B582" s="264"/>
      <c r="C582" s="264"/>
      <c r="D582" s="264"/>
      <c r="E582" s="264"/>
      <c r="F582" s="347"/>
      <c r="G582" s="265"/>
      <c r="H582" s="254"/>
    </row>
    <row r="583" spans="2:8" x14ac:dyDescent="0.35">
      <c r="B583" s="264"/>
      <c r="C583" s="264"/>
      <c r="D583" s="264"/>
      <c r="E583" s="264"/>
      <c r="F583" s="347"/>
      <c r="G583" s="266"/>
      <c r="H583" s="254"/>
    </row>
    <row r="584" spans="2:8" x14ac:dyDescent="0.35">
      <c r="B584" s="264"/>
      <c r="C584" s="264"/>
      <c r="D584" s="264"/>
      <c r="E584" s="264"/>
      <c r="F584" s="347"/>
      <c r="G584" s="266"/>
      <c r="H584" s="254"/>
    </row>
    <row r="585" spans="2:8" x14ac:dyDescent="0.35">
      <c r="B585" s="264"/>
      <c r="C585" s="264"/>
      <c r="D585" s="264"/>
      <c r="E585" s="264"/>
      <c r="F585" s="347"/>
      <c r="G585" s="266"/>
      <c r="H585" s="254"/>
    </row>
    <row r="586" spans="2:8" x14ac:dyDescent="0.35">
      <c r="B586" s="264"/>
      <c r="C586" s="264"/>
      <c r="D586" s="264"/>
      <c r="E586" s="264"/>
      <c r="F586" s="347"/>
      <c r="G586" s="266"/>
      <c r="H586" s="254"/>
    </row>
    <row r="587" spans="2:8" x14ac:dyDescent="0.35">
      <c r="B587" s="264"/>
      <c r="C587" s="264"/>
      <c r="D587" s="264"/>
      <c r="E587" s="264"/>
      <c r="F587" s="347"/>
      <c r="G587" s="266"/>
      <c r="H587" s="254"/>
    </row>
    <row r="588" spans="2:8" x14ac:dyDescent="0.35">
      <c r="B588" s="264"/>
      <c r="C588" s="264"/>
      <c r="D588" s="264"/>
      <c r="E588" s="264"/>
      <c r="F588" s="347"/>
      <c r="G588" s="266"/>
      <c r="H588" s="254"/>
    </row>
    <row r="589" spans="2:8" x14ac:dyDescent="0.35">
      <c r="B589" s="264"/>
      <c r="C589" s="264"/>
      <c r="D589" s="264"/>
      <c r="E589" s="264"/>
      <c r="F589" s="347"/>
      <c r="G589" s="266"/>
      <c r="H589" s="254"/>
    </row>
    <row r="590" spans="2:8" x14ac:dyDescent="0.35">
      <c r="B590" s="264"/>
      <c r="C590" s="264"/>
      <c r="D590" s="264"/>
      <c r="E590" s="264"/>
      <c r="F590" s="347"/>
      <c r="G590" s="266"/>
      <c r="H590" s="254"/>
    </row>
    <row r="591" spans="2:8" x14ac:dyDescent="0.35">
      <c r="B591" s="264"/>
      <c r="C591" s="264"/>
      <c r="D591" s="264"/>
      <c r="E591" s="264"/>
      <c r="F591" s="347"/>
      <c r="G591" s="266"/>
      <c r="H591" s="254"/>
    </row>
    <row r="592" spans="2:8" x14ac:dyDescent="0.35">
      <c r="B592" s="264"/>
      <c r="C592" s="264"/>
      <c r="D592" s="264"/>
      <c r="E592" s="264"/>
      <c r="F592" s="347"/>
      <c r="G592" s="266"/>
      <c r="H592" s="254"/>
    </row>
    <row r="593" spans="2:8" x14ac:dyDescent="0.35">
      <c r="B593" s="264"/>
      <c r="C593" s="264"/>
      <c r="D593" s="264"/>
      <c r="E593" s="264"/>
      <c r="F593" s="347"/>
      <c r="G593" s="266"/>
      <c r="H593" s="254"/>
    </row>
    <row r="594" spans="2:8" x14ac:dyDescent="0.35">
      <c r="B594" s="264"/>
      <c r="C594" s="264"/>
      <c r="D594" s="264"/>
      <c r="E594" s="264"/>
      <c r="F594" s="347"/>
      <c r="G594" s="266"/>
      <c r="H594" s="254"/>
    </row>
    <row r="595" spans="2:8" x14ac:dyDescent="0.35">
      <c r="B595" s="264"/>
      <c r="C595" s="264"/>
      <c r="D595" s="264"/>
      <c r="E595" s="264"/>
      <c r="F595" s="347"/>
      <c r="G595" s="266"/>
      <c r="H595" s="254"/>
    </row>
    <row r="596" spans="2:8" x14ac:dyDescent="0.35">
      <c r="B596" s="264"/>
      <c r="C596" s="264"/>
      <c r="D596" s="264"/>
      <c r="E596" s="264"/>
      <c r="F596" s="347"/>
      <c r="G596" s="266"/>
      <c r="H596" s="254"/>
    </row>
    <row r="597" spans="2:8" x14ac:dyDescent="0.35">
      <c r="B597" s="264"/>
      <c r="C597" s="264"/>
      <c r="D597" s="264"/>
      <c r="E597" s="264"/>
      <c r="F597" s="347"/>
      <c r="G597" s="266"/>
      <c r="H597" s="254"/>
    </row>
    <row r="598" spans="2:8" x14ac:dyDescent="0.35">
      <c r="B598" s="264"/>
      <c r="C598" s="264"/>
      <c r="D598" s="264"/>
      <c r="E598" s="264"/>
      <c r="F598" s="347"/>
      <c r="G598" s="266"/>
      <c r="H598" s="254"/>
    </row>
    <row r="599" spans="2:8" x14ac:dyDescent="0.35">
      <c r="B599" s="264"/>
      <c r="C599" s="264"/>
      <c r="D599" s="264"/>
      <c r="E599" s="264"/>
      <c r="F599" s="347"/>
      <c r="G599" s="266"/>
      <c r="H599" s="254"/>
    </row>
    <row r="600" spans="2:8" x14ac:dyDescent="0.35">
      <c r="B600" s="264"/>
      <c r="C600" s="264"/>
      <c r="D600" s="264"/>
      <c r="E600" s="264"/>
      <c r="F600" s="347"/>
      <c r="G600" s="266"/>
      <c r="H600" s="254"/>
    </row>
    <row r="601" spans="2:8" x14ac:dyDescent="0.35">
      <c r="B601" s="264"/>
      <c r="C601" s="264"/>
      <c r="D601" s="264"/>
      <c r="E601" s="264"/>
      <c r="F601" s="347"/>
      <c r="G601" s="266"/>
      <c r="H601" s="254"/>
    </row>
    <row r="602" spans="2:8" x14ac:dyDescent="0.35">
      <c r="B602" s="264"/>
      <c r="C602" s="264"/>
      <c r="D602" s="264"/>
      <c r="E602" s="264"/>
      <c r="F602" s="347"/>
      <c r="G602" s="266"/>
      <c r="H602" s="254"/>
    </row>
    <row r="603" spans="2:8" x14ac:dyDescent="0.35">
      <c r="B603" s="264"/>
      <c r="C603" s="264"/>
      <c r="D603" s="264"/>
      <c r="E603" s="264"/>
      <c r="F603" s="347"/>
      <c r="G603" s="266"/>
      <c r="H603" s="254"/>
    </row>
    <row r="604" spans="2:8" x14ac:dyDescent="0.35">
      <c r="B604" s="264"/>
      <c r="C604" s="264"/>
      <c r="D604" s="264"/>
      <c r="E604" s="264"/>
      <c r="F604" s="347"/>
      <c r="G604" s="266"/>
      <c r="H604" s="254"/>
    </row>
    <row r="605" spans="2:8" x14ac:dyDescent="0.35">
      <c r="B605" s="264"/>
      <c r="C605" s="264"/>
      <c r="D605" s="264"/>
      <c r="E605" s="264"/>
      <c r="F605" s="347"/>
      <c r="G605" s="266"/>
      <c r="H605" s="254"/>
    </row>
    <row r="606" spans="2:8" x14ac:dyDescent="0.35">
      <c r="B606" s="264"/>
      <c r="C606" s="264"/>
      <c r="D606" s="264"/>
      <c r="E606" s="264"/>
      <c r="F606" s="347"/>
      <c r="G606" s="266"/>
      <c r="H606" s="254"/>
    </row>
    <row r="607" spans="2:8" x14ac:dyDescent="0.35">
      <c r="B607" s="264"/>
      <c r="C607" s="264"/>
      <c r="D607" s="264"/>
      <c r="E607" s="264"/>
      <c r="F607" s="347"/>
      <c r="G607" s="266"/>
      <c r="H607" s="254"/>
    </row>
    <row r="608" spans="2:8" x14ac:dyDescent="0.35">
      <c r="B608" s="264"/>
      <c r="C608" s="264"/>
      <c r="D608" s="264"/>
      <c r="E608" s="264"/>
      <c r="F608" s="347"/>
      <c r="G608" s="266"/>
      <c r="H608" s="254"/>
    </row>
    <row r="609" spans="2:8" x14ac:dyDescent="0.35">
      <c r="B609" s="264"/>
      <c r="C609" s="264"/>
      <c r="D609" s="264"/>
      <c r="E609" s="264"/>
      <c r="F609" s="347"/>
      <c r="G609" s="266"/>
      <c r="H609" s="254"/>
    </row>
    <row r="610" spans="2:8" x14ac:dyDescent="0.35">
      <c r="B610" s="264"/>
      <c r="C610" s="264"/>
      <c r="D610" s="264"/>
      <c r="E610" s="264"/>
      <c r="F610" s="347"/>
      <c r="G610" s="266"/>
      <c r="H610" s="254"/>
    </row>
    <row r="611" spans="2:8" x14ac:dyDescent="0.35">
      <c r="B611" s="264"/>
      <c r="C611" s="264"/>
      <c r="D611" s="264"/>
      <c r="E611" s="264"/>
      <c r="F611" s="347"/>
      <c r="G611" s="266"/>
      <c r="H611" s="254"/>
    </row>
    <row r="612" spans="2:8" x14ac:dyDescent="0.35">
      <c r="B612" s="264"/>
      <c r="C612" s="264"/>
      <c r="D612" s="264"/>
      <c r="E612" s="264"/>
      <c r="F612" s="347"/>
      <c r="G612" s="266"/>
      <c r="H612" s="254"/>
    </row>
    <row r="613" spans="2:8" x14ac:dyDescent="0.35">
      <c r="B613" s="264"/>
      <c r="C613" s="264"/>
      <c r="D613" s="264"/>
      <c r="E613" s="264"/>
      <c r="F613" s="347"/>
      <c r="G613" s="266"/>
      <c r="H613" s="254"/>
    </row>
    <row r="614" spans="2:8" x14ac:dyDescent="0.35">
      <c r="B614" s="264"/>
      <c r="C614" s="264"/>
      <c r="D614" s="264"/>
      <c r="E614" s="264"/>
      <c r="F614" s="347"/>
      <c r="G614" s="266"/>
      <c r="H614" s="254"/>
    </row>
    <row r="615" spans="2:8" x14ac:dyDescent="0.35">
      <c r="B615" s="264"/>
      <c r="C615" s="264"/>
      <c r="D615" s="264"/>
      <c r="E615" s="264"/>
      <c r="F615" s="347"/>
      <c r="G615" s="266"/>
      <c r="H615" s="254"/>
    </row>
    <row r="616" spans="2:8" x14ac:dyDescent="0.35">
      <c r="B616" s="264"/>
      <c r="C616" s="264"/>
      <c r="D616" s="264"/>
      <c r="E616" s="264"/>
      <c r="F616" s="347"/>
      <c r="G616" s="266"/>
      <c r="H616" s="254"/>
    </row>
    <row r="617" spans="2:8" x14ac:dyDescent="0.35">
      <c r="B617" s="264"/>
      <c r="C617" s="264"/>
      <c r="D617" s="264"/>
      <c r="E617" s="264"/>
      <c r="F617" s="347"/>
      <c r="G617" s="266"/>
      <c r="H617" s="254"/>
    </row>
    <row r="618" spans="2:8" x14ac:dyDescent="0.35">
      <c r="B618" s="264"/>
      <c r="C618" s="264"/>
      <c r="D618" s="264"/>
      <c r="E618" s="264"/>
      <c r="F618" s="347"/>
      <c r="G618" s="266"/>
      <c r="H618" s="254"/>
    </row>
    <row r="619" spans="2:8" x14ac:dyDescent="0.35">
      <c r="B619" s="264"/>
      <c r="C619" s="264"/>
      <c r="D619" s="264"/>
      <c r="E619" s="264"/>
      <c r="F619" s="347"/>
      <c r="G619" s="266"/>
      <c r="H619" s="254"/>
    </row>
    <row r="620" spans="2:8" x14ac:dyDescent="0.35">
      <c r="B620" s="264"/>
      <c r="C620" s="264"/>
      <c r="D620" s="264"/>
      <c r="E620" s="264"/>
      <c r="F620" s="347"/>
      <c r="G620" s="266"/>
      <c r="H620" s="254"/>
    </row>
    <row r="621" spans="2:8" x14ac:dyDescent="0.35">
      <c r="B621" s="264"/>
      <c r="C621" s="264"/>
      <c r="D621" s="264"/>
      <c r="E621" s="264"/>
      <c r="F621" s="347"/>
      <c r="G621" s="266"/>
      <c r="H621" s="254"/>
    </row>
    <row r="622" spans="2:8" x14ac:dyDescent="0.35">
      <c r="B622" s="264"/>
      <c r="C622" s="264"/>
      <c r="D622" s="264"/>
      <c r="E622" s="264"/>
      <c r="F622" s="347"/>
      <c r="G622" s="266"/>
      <c r="H622" s="254"/>
    </row>
    <row r="623" spans="2:8" x14ac:dyDescent="0.35">
      <c r="B623" s="264"/>
      <c r="C623" s="264"/>
      <c r="D623" s="264"/>
      <c r="E623" s="264"/>
      <c r="F623" s="347"/>
      <c r="G623" s="266"/>
      <c r="H623" s="254"/>
    </row>
    <row r="624" spans="2:8" x14ac:dyDescent="0.35">
      <c r="B624" s="264"/>
      <c r="C624" s="264"/>
      <c r="D624" s="264"/>
      <c r="E624" s="264"/>
      <c r="F624" s="347"/>
      <c r="G624" s="266"/>
      <c r="H624" s="254"/>
    </row>
    <row r="625" spans="2:8" x14ac:dyDescent="0.35">
      <c r="B625" s="264"/>
      <c r="C625" s="264"/>
      <c r="D625" s="264"/>
      <c r="E625" s="264"/>
      <c r="F625" s="347"/>
      <c r="G625" s="266"/>
      <c r="H625" s="254"/>
    </row>
    <row r="626" spans="2:8" x14ac:dyDescent="0.35">
      <c r="B626" s="264"/>
      <c r="C626" s="264"/>
      <c r="D626" s="264"/>
      <c r="E626" s="264"/>
      <c r="F626" s="347"/>
      <c r="G626" s="266"/>
      <c r="H626" s="254"/>
    </row>
    <row r="627" spans="2:8" x14ac:dyDescent="0.35">
      <c r="B627" s="264"/>
      <c r="C627" s="264"/>
      <c r="D627" s="264"/>
      <c r="E627" s="264"/>
      <c r="F627" s="347"/>
      <c r="G627" s="266"/>
      <c r="H627" s="254"/>
    </row>
    <row r="628" spans="2:8" x14ac:dyDescent="0.35">
      <c r="B628" s="264"/>
      <c r="C628" s="264"/>
      <c r="D628" s="264"/>
      <c r="E628" s="264"/>
      <c r="F628" s="347"/>
      <c r="G628" s="266"/>
      <c r="H628" s="254"/>
    </row>
    <row r="629" spans="2:8" x14ac:dyDescent="0.35">
      <c r="B629" s="264"/>
      <c r="C629" s="264"/>
      <c r="D629" s="264"/>
      <c r="E629" s="264"/>
      <c r="F629" s="347"/>
      <c r="G629" s="266"/>
      <c r="H629" s="254"/>
    </row>
    <row r="630" spans="2:8" x14ac:dyDescent="0.35">
      <c r="B630" s="264"/>
      <c r="C630" s="264"/>
      <c r="D630" s="264"/>
      <c r="E630" s="264"/>
      <c r="F630" s="347"/>
      <c r="G630" s="266"/>
      <c r="H630" s="254"/>
    </row>
    <row r="631" spans="2:8" x14ac:dyDescent="0.35">
      <c r="B631" s="264"/>
      <c r="C631" s="264"/>
      <c r="D631" s="264"/>
      <c r="E631" s="264"/>
      <c r="F631" s="347"/>
      <c r="G631" s="266"/>
      <c r="H631" s="254"/>
    </row>
    <row r="632" spans="2:8" x14ac:dyDescent="0.35">
      <c r="B632" s="264"/>
      <c r="C632" s="264"/>
      <c r="D632" s="264"/>
      <c r="E632" s="264"/>
      <c r="F632" s="347"/>
      <c r="G632" s="266"/>
      <c r="H632" s="254"/>
    </row>
    <row r="633" spans="2:8" x14ac:dyDescent="0.35">
      <c r="B633" s="264"/>
      <c r="C633" s="264"/>
      <c r="D633" s="264"/>
      <c r="E633" s="264"/>
      <c r="F633" s="347"/>
      <c r="G633" s="266"/>
      <c r="H633" s="254"/>
    </row>
    <row r="634" spans="2:8" x14ac:dyDescent="0.35">
      <c r="B634" s="264"/>
      <c r="C634" s="264"/>
      <c r="D634" s="264"/>
      <c r="E634" s="264"/>
      <c r="F634" s="347"/>
      <c r="G634" s="266"/>
      <c r="H634" s="254"/>
    </row>
    <row r="635" spans="2:8" x14ac:dyDescent="0.35">
      <c r="B635" s="264"/>
      <c r="C635" s="264"/>
      <c r="D635" s="264"/>
      <c r="E635" s="264"/>
      <c r="F635" s="347"/>
      <c r="G635" s="266"/>
      <c r="H635" s="254"/>
    </row>
    <row r="636" spans="2:8" x14ac:dyDescent="0.35">
      <c r="B636" s="264"/>
      <c r="C636" s="264"/>
      <c r="D636" s="264"/>
      <c r="E636" s="264"/>
      <c r="F636" s="347"/>
      <c r="G636" s="266"/>
      <c r="H636" s="254"/>
    </row>
    <row r="637" spans="2:8" x14ac:dyDescent="0.35">
      <c r="B637" s="264"/>
      <c r="C637" s="264"/>
      <c r="D637" s="264"/>
      <c r="E637" s="264"/>
      <c r="F637" s="347"/>
      <c r="G637" s="266"/>
      <c r="H637" s="254"/>
    </row>
    <row r="638" spans="2:8" x14ac:dyDescent="0.35">
      <c r="B638" s="264"/>
      <c r="C638" s="264"/>
      <c r="D638" s="264"/>
      <c r="E638" s="264"/>
      <c r="F638" s="347"/>
      <c r="G638" s="266"/>
      <c r="H638" s="254"/>
    </row>
    <row r="639" spans="2:8" x14ac:dyDescent="0.35">
      <c r="B639" s="264"/>
      <c r="C639" s="264"/>
      <c r="D639" s="264"/>
      <c r="E639" s="264"/>
      <c r="F639" s="347"/>
      <c r="G639" s="266"/>
      <c r="H639" s="254"/>
    </row>
    <row r="640" spans="2:8" x14ac:dyDescent="0.35">
      <c r="B640" s="264"/>
      <c r="C640" s="264"/>
      <c r="D640" s="264"/>
      <c r="E640" s="264"/>
      <c r="F640" s="347"/>
      <c r="G640" s="266"/>
      <c r="H640" s="254"/>
    </row>
    <row r="641" spans="2:8" x14ac:dyDescent="0.35">
      <c r="B641" s="264"/>
      <c r="C641" s="264"/>
      <c r="D641" s="264"/>
      <c r="E641" s="264"/>
      <c r="F641" s="347"/>
      <c r="G641" s="266"/>
      <c r="H641" s="254"/>
    </row>
    <row r="642" spans="2:8" x14ac:dyDescent="0.35">
      <c r="B642" s="264"/>
      <c r="C642" s="264"/>
      <c r="D642" s="264"/>
      <c r="E642" s="264"/>
      <c r="F642" s="347"/>
      <c r="G642" s="266"/>
      <c r="H642" s="254"/>
    </row>
    <row r="643" spans="2:8" x14ac:dyDescent="0.35">
      <c r="B643" s="264"/>
      <c r="C643" s="264"/>
      <c r="D643" s="264"/>
      <c r="E643" s="264"/>
      <c r="F643" s="347"/>
      <c r="G643" s="266"/>
      <c r="H643" s="254"/>
    </row>
    <row r="644" spans="2:8" x14ac:dyDescent="0.35">
      <c r="B644" s="264"/>
      <c r="C644" s="264"/>
      <c r="D644" s="264"/>
      <c r="E644" s="264"/>
      <c r="F644" s="347"/>
      <c r="G644" s="266"/>
      <c r="H644" s="254"/>
    </row>
    <row r="645" spans="2:8" x14ac:dyDescent="0.35">
      <c r="B645" s="264"/>
      <c r="C645" s="264"/>
      <c r="D645" s="264"/>
      <c r="E645" s="264"/>
      <c r="F645" s="347"/>
      <c r="G645" s="266"/>
      <c r="H645" s="254"/>
    </row>
    <row r="646" spans="2:8" x14ac:dyDescent="0.35">
      <c r="B646" s="264"/>
      <c r="C646" s="264"/>
      <c r="D646" s="264"/>
      <c r="E646" s="264"/>
      <c r="F646" s="347"/>
      <c r="G646" s="266"/>
      <c r="H646" s="254"/>
    </row>
    <row r="647" spans="2:8" x14ac:dyDescent="0.35">
      <c r="B647" s="264"/>
      <c r="C647" s="264"/>
      <c r="D647" s="264"/>
      <c r="E647" s="264"/>
      <c r="F647" s="347"/>
      <c r="G647" s="266"/>
      <c r="H647" s="254"/>
    </row>
    <row r="648" spans="2:8" x14ac:dyDescent="0.35">
      <c r="B648" s="264"/>
      <c r="C648" s="264"/>
      <c r="D648" s="264"/>
      <c r="E648" s="264"/>
      <c r="F648" s="347"/>
      <c r="G648" s="266"/>
      <c r="H648" s="254"/>
    </row>
    <row r="649" spans="2:8" x14ac:dyDescent="0.35">
      <c r="B649" s="264"/>
      <c r="C649" s="264"/>
      <c r="D649" s="264"/>
      <c r="E649" s="264"/>
      <c r="F649" s="347"/>
      <c r="G649" s="266"/>
      <c r="H649" s="254"/>
    </row>
    <row r="650" spans="2:8" x14ac:dyDescent="0.35">
      <c r="B650" s="264"/>
      <c r="C650" s="264"/>
      <c r="D650" s="264"/>
      <c r="E650" s="264"/>
      <c r="F650" s="347"/>
      <c r="G650" s="266"/>
      <c r="H650" s="254"/>
    </row>
    <row r="651" spans="2:8" x14ac:dyDescent="0.35">
      <c r="B651" s="264"/>
      <c r="C651" s="264"/>
      <c r="D651" s="264"/>
      <c r="E651" s="264"/>
      <c r="F651" s="347"/>
      <c r="G651" s="266"/>
      <c r="H651" s="254"/>
    </row>
    <row r="652" spans="2:8" x14ac:dyDescent="0.35">
      <c r="B652" s="264"/>
      <c r="C652" s="264"/>
      <c r="D652" s="264"/>
      <c r="E652" s="264"/>
      <c r="F652" s="347"/>
      <c r="G652" s="266"/>
      <c r="H652" s="254"/>
    </row>
    <row r="653" spans="2:8" x14ac:dyDescent="0.35">
      <c r="B653" s="264"/>
      <c r="C653" s="264"/>
      <c r="D653" s="264"/>
      <c r="E653" s="264"/>
      <c r="F653" s="347"/>
      <c r="G653" s="266"/>
      <c r="H653" s="254"/>
    </row>
    <row r="654" spans="2:8" x14ac:dyDescent="0.35">
      <c r="B654" s="264"/>
      <c r="C654" s="264"/>
      <c r="D654" s="264"/>
      <c r="E654" s="264"/>
      <c r="F654" s="347"/>
      <c r="G654" s="266"/>
      <c r="H654" s="254"/>
    </row>
    <row r="655" spans="2:8" x14ac:dyDescent="0.35">
      <c r="B655" s="264"/>
      <c r="C655" s="264"/>
      <c r="D655" s="264"/>
      <c r="E655" s="264"/>
      <c r="F655" s="347"/>
      <c r="G655" s="266"/>
      <c r="H655" s="254"/>
    </row>
    <row r="656" spans="2:8" x14ac:dyDescent="0.35">
      <c r="B656" s="264"/>
      <c r="C656" s="264"/>
      <c r="D656" s="264"/>
      <c r="E656" s="264"/>
      <c r="F656" s="347"/>
      <c r="G656" s="266"/>
      <c r="H656" s="254"/>
    </row>
    <row r="657" spans="2:8" x14ac:dyDescent="0.35">
      <c r="B657" s="264"/>
      <c r="C657" s="264"/>
      <c r="D657" s="264"/>
      <c r="E657" s="264"/>
      <c r="F657" s="347"/>
      <c r="G657" s="266"/>
      <c r="H657" s="254"/>
    </row>
    <row r="658" spans="2:8" x14ac:dyDescent="0.35">
      <c r="B658" s="264"/>
      <c r="C658" s="264"/>
      <c r="D658" s="264"/>
      <c r="E658" s="264"/>
      <c r="F658" s="347"/>
      <c r="G658" s="266"/>
      <c r="H658" s="254"/>
    </row>
    <row r="659" spans="2:8" x14ac:dyDescent="0.35">
      <c r="B659" s="264"/>
      <c r="C659" s="264"/>
      <c r="D659" s="264"/>
      <c r="E659" s="264"/>
      <c r="F659" s="347"/>
      <c r="G659" s="266"/>
      <c r="H659" s="254"/>
    </row>
    <row r="660" spans="2:8" x14ac:dyDescent="0.35">
      <c r="B660" s="264"/>
      <c r="C660" s="264"/>
      <c r="D660" s="264"/>
      <c r="E660" s="264"/>
      <c r="F660" s="347"/>
      <c r="G660" s="266"/>
      <c r="H660" s="254"/>
    </row>
    <row r="661" spans="2:8" x14ac:dyDescent="0.35">
      <c r="B661" s="264"/>
      <c r="C661" s="264"/>
      <c r="D661" s="264"/>
      <c r="E661" s="264"/>
      <c r="F661" s="347"/>
      <c r="G661" s="266"/>
      <c r="H661" s="254"/>
    </row>
    <row r="662" spans="2:8" x14ac:dyDescent="0.35">
      <c r="B662" s="264"/>
      <c r="C662" s="264"/>
      <c r="D662" s="264"/>
      <c r="E662" s="264"/>
      <c r="F662" s="347"/>
      <c r="G662" s="266"/>
      <c r="H662" s="254"/>
    </row>
    <row r="663" spans="2:8" x14ac:dyDescent="0.35">
      <c r="B663" s="264"/>
      <c r="C663" s="264"/>
      <c r="D663" s="264"/>
      <c r="E663" s="264"/>
      <c r="F663" s="347"/>
      <c r="G663" s="266"/>
      <c r="H663" s="254"/>
    </row>
    <row r="664" spans="2:8" x14ac:dyDescent="0.35">
      <c r="B664" s="264"/>
      <c r="C664" s="264"/>
      <c r="D664" s="264"/>
      <c r="E664" s="264"/>
      <c r="F664" s="347"/>
      <c r="G664" s="266"/>
      <c r="H664" s="254"/>
    </row>
    <row r="665" spans="2:8" x14ac:dyDescent="0.35">
      <c r="B665" s="264"/>
      <c r="C665" s="264"/>
      <c r="D665" s="264"/>
      <c r="E665" s="264"/>
      <c r="F665" s="347"/>
      <c r="G665" s="266"/>
      <c r="H665" s="254"/>
    </row>
    <row r="666" spans="2:8" x14ac:dyDescent="0.35">
      <c r="B666" s="264"/>
      <c r="C666" s="264"/>
      <c r="D666" s="264"/>
      <c r="E666" s="264"/>
      <c r="F666" s="347"/>
      <c r="G666" s="266"/>
      <c r="H666" s="254"/>
    </row>
    <row r="667" spans="2:8" x14ac:dyDescent="0.35">
      <c r="B667" s="264"/>
      <c r="C667" s="264"/>
      <c r="D667" s="264"/>
      <c r="E667" s="264"/>
      <c r="F667" s="347"/>
      <c r="G667" s="266"/>
      <c r="H667" s="254"/>
    </row>
    <row r="668" spans="2:8" x14ac:dyDescent="0.35">
      <c r="B668" s="264"/>
      <c r="C668" s="264"/>
      <c r="D668" s="264"/>
      <c r="E668" s="264"/>
      <c r="F668" s="347"/>
      <c r="G668" s="266"/>
      <c r="H668" s="254"/>
    </row>
    <row r="669" spans="2:8" x14ac:dyDescent="0.35">
      <c r="B669" s="264"/>
      <c r="C669" s="264"/>
      <c r="D669" s="264"/>
      <c r="E669" s="264"/>
      <c r="F669" s="347"/>
      <c r="G669" s="266"/>
      <c r="H669" s="254"/>
    </row>
    <row r="670" spans="2:8" x14ac:dyDescent="0.35">
      <c r="B670" s="264"/>
      <c r="C670" s="264"/>
      <c r="D670" s="264"/>
      <c r="E670" s="264"/>
      <c r="F670" s="347"/>
      <c r="G670" s="266"/>
      <c r="H670" s="254"/>
    </row>
    <row r="671" spans="2:8" x14ac:dyDescent="0.35">
      <c r="B671" s="264"/>
      <c r="C671" s="264"/>
      <c r="D671" s="264"/>
      <c r="E671" s="264"/>
      <c r="F671" s="347"/>
      <c r="G671" s="266"/>
      <c r="H671" s="254"/>
    </row>
    <row r="672" spans="2:8" x14ac:dyDescent="0.35">
      <c r="B672" s="264"/>
      <c r="C672" s="264"/>
      <c r="D672" s="264"/>
      <c r="E672" s="264"/>
      <c r="F672" s="347"/>
      <c r="G672" s="266"/>
      <c r="H672" s="254"/>
    </row>
    <row r="673" spans="2:8" x14ac:dyDescent="0.35">
      <c r="B673" s="264"/>
      <c r="C673" s="264"/>
      <c r="D673" s="264"/>
      <c r="E673" s="264"/>
      <c r="F673" s="347"/>
      <c r="G673" s="266"/>
      <c r="H673" s="254"/>
    </row>
    <row r="674" spans="2:8" x14ac:dyDescent="0.35">
      <c r="B674" s="264"/>
      <c r="C674" s="264"/>
      <c r="D674" s="264"/>
      <c r="E674" s="264"/>
      <c r="F674" s="347"/>
      <c r="G674" s="266"/>
      <c r="H674" s="254"/>
    </row>
    <row r="675" spans="2:8" x14ac:dyDescent="0.35">
      <c r="B675" s="264"/>
      <c r="C675" s="264"/>
      <c r="D675" s="264"/>
      <c r="E675" s="264"/>
      <c r="F675" s="347"/>
      <c r="G675" s="266"/>
      <c r="H675" s="254"/>
    </row>
    <row r="676" spans="2:8" x14ac:dyDescent="0.35">
      <c r="B676" s="264"/>
      <c r="C676" s="264"/>
      <c r="D676" s="264"/>
      <c r="E676" s="264"/>
      <c r="F676" s="347"/>
      <c r="G676" s="266"/>
      <c r="H676" s="254"/>
    </row>
    <row r="677" spans="2:8" x14ac:dyDescent="0.35">
      <c r="B677" s="264"/>
      <c r="C677" s="264"/>
      <c r="D677" s="264"/>
      <c r="E677" s="264"/>
      <c r="F677" s="347"/>
      <c r="G677" s="266"/>
      <c r="H677" s="254"/>
    </row>
    <row r="678" spans="2:8" x14ac:dyDescent="0.35">
      <c r="B678" s="264"/>
      <c r="C678" s="264"/>
      <c r="D678" s="264"/>
      <c r="E678" s="264"/>
      <c r="F678" s="347"/>
      <c r="G678" s="266"/>
      <c r="H678" s="254"/>
    </row>
    <row r="679" spans="2:8" x14ac:dyDescent="0.35">
      <c r="B679" s="264"/>
      <c r="C679" s="264"/>
      <c r="D679" s="264"/>
      <c r="E679" s="264"/>
      <c r="F679" s="347"/>
      <c r="G679" s="266"/>
      <c r="H679" s="254"/>
    </row>
    <row r="680" spans="2:8" x14ac:dyDescent="0.35">
      <c r="B680" s="264"/>
      <c r="C680" s="264"/>
      <c r="D680" s="264"/>
      <c r="E680" s="264"/>
      <c r="F680" s="347"/>
      <c r="G680" s="266"/>
      <c r="H680" s="254"/>
    </row>
    <row r="681" spans="2:8" x14ac:dyDescent="0.35">
      <c r="B681" s="264"/>
      <c r="C681" s="264"/>
      <c r="D681" s="264"/>
      <c r="E681" s="264"/>
      <c r="F681" s="347"/>
      <c r="G681" s="266"/>
      <c r="H681" s="254"/>
    </row>
    <row r="682" spans="2:8" x14ac:dyDescent="0.35">
      <c r="B682" s="264"/>
      <c r="C682" s="264"/>
      <c r="D682" s="264"/>
      <c r="E682" s="264"/>
      <c r="F682" s="347"/>
      <c r="G682" s="266"/>
      <c r="H682" s="254"/>
    </row>
    <row r="683" spans="2:8" x14ac:dyDescent="0.35">
      <c r="B683" s="264"/>
      <c r="C683" s="264"/>
      <c r="D683" s="264"/>
      <c r="E683" s="264"/>
      <c r="F683" s="347"/>
      <c r="G683" s="266"/>
      <c r="H683" s="254"/>
    </row>
    <row r="684" spans="2:8" x14ac:dyDescent="0.35">
      <c r="B684" s="264"/>
      <c r="C684" s="264"/>
      <c r="D684" s="264"/>
      <c r="E684" s="264"/>
      <c r="F684" s="347"/>
      <c r="G684" s="266"/>
      <c r="H684" s="254"/>
    </row>
    <row r="685" spans="2:8" x14ac:dyDescent="0.35">
      <c r="B685" s="264"/>
      <c r="C685" s="264"/>
      <c r="D685" s="264"/>
      <c r="E685" s="264"/>
      <c r="F685" s="347"/>
      <c r="G685" s="266"/>
      <c r="H685" s="254"/>
    </row>
    <row r="686" spans="2:8" x14ac:dyDescent="0.35">
      <c r="B686" s="264"/>
      <c r="C686" s="264"/>
      <c r="D686" s="264"/>
      <c r="E686" s="264"/>
      <c r="F686" s="347"/>
      <c r="G686" s="266"/>
      <c r="H686" s="254"/>
    </row>
    <row r="687" spans="2:8" x14ac:dyDescent="0.35">
      <c r="B687" s="264"/>
      <c r="C687" s="264"/>
      <c r="D687" s="264"/>
      <c r="E687" s="264"/>
      <c r="F687" s="347"/>
      <c r="G687" s="266"/>
      <c r="H687" s="254"/>
    </row>
    <row r="688" spans="2:8" x14ac:dyDescent="0.35">
      <c r="B688" s="264"/>
      <c r="C688" s="264"/>
      <c r="D688" s="264"/>
      <c r="E688" s="264"/>
      <c r="F688" s="347"/>
      <c r="G688" s="266"/>
      <c r="H688" s="254"/>
    </row>
    <row r="689" spans="2:8" x14ac:dyDescent="0.35">
      <c r="B689" s="264"/>
      <c r="C689" s="264"/>
      <c r="D689" s="264"/>
      <c r="E689" s="264"/>
      <c r="F689" s="347"/>
      <c r="G689" s="266"/>
      <c r="H689" s="254"/>
    </row>
    <row r="690" spans="2:8" x14ac:dyDescent="0.35">
      <c r="B690" s="264"/>
      <c r="C690" s="264"/>
      <c r="D690" s="264"/>
      <c r="E690" s="264"/>
      <c r="F690" s="347"/>
      <c r="G690" s="266"/>
      <c r="H690" s="254"/>
    </row>
    <row r="691" spans="2:8" x14ac:dyDescent="0.35">
      <c r="B691" s="264"/>
      <c r="C691" s="264"/>
      <c r="D691" s="264"/>
      <c r="E691" s="264"/>
      <c r="F691" s="347"/>
      <c r="G691" s="266"/>
      <c r="H691" s="254"/>
    </row>
    <row r="692" spans="2:8" x14ac:dyDescent="0.35">
      <c r="B692" s="264"/>
      <c r="C692" s="264"/>
      <c r="D692" s="264"/>
      <c r="E692" s="264"/>
      <c r="F692" s="347"/>
      <c r="G692" s="266"/>
      <c r="H692" s="254"/>
    </row>
    <row r="693" spans="2:8" x14ac:dyDescent="0.35">
      <c r="B693" s="264"/>
      <c r="C693" s="264"/>
      <c r="D693" s="264"/>
      <c r="E693" s="264"/>
      <c r="F693" s="347"/>
      <c r="G693" s="266"/>
      <c r="H693" s="254"/>
    </row>
    <row r="694" spans="2:8" x14ac:dyDescent="0.35">
      <c r="B694" s="264"/>
      <c r="C694" s="264"/>
      <c r="D694" s="264"/>
      <c r="E694" s="264"/>
      <c r="F694" s="347"/>
      <c r="G694" s="266"/>
      <c r="H694" s="254"/>
    </row>
    <row r="695" spans="2:8" x14ac:dyDescent="0.35">
      <c r="B695" s="264"/>
      <c r="C695" s="264"/>
      <c r="D695" s="264"/>
      <c r="E695" s="264"/>
      <c r="F695" s="347"/>
      <c r="G695" s="266"/>
      <c r="H695" s="254"/>
    </row>
    <row r="696" spans="2:8" x14ac:dyDescent="0.35">
      <c r="B696" s="264"/>
      <c r="C696" s="264"/>
      <c r="D696" s="264"/>
      <c r="E696" s="264"/>
      <c r="F696" s="347"/>
      <c r="G696" s="266"/>
      <c r="H696" s="254"/>
    </row>
    <row r="697" spans="2:8" x14ac:dyDescent="0.35">
      <c r="B697" s="264"/>
      <c r="C697" s="264"/>
      <c r="D697" s="264"/>
      <c r="E697" s="264"/>
      <c r="F697" s="347"/>
      <c r="G697" s="266"/>
      <c r="H697" s="254"/>
    </row>
    <row r="698" spans="2:8" x14ac:dyDescent="0.35">
      <c r="B698" s="264"/>
      <c r="C698" s="264"/>
      <c r="D698" s="264"/>
      <c r="E698" s="264"/>
      <c r="F698" s="347"/>
      <c r="G698" s="266"/>
      <c r="H698" s="254"/>
    </row>
    <row r="699" spans="2:8" x14ac:dyDescent="0.35">
      <c r="B699" s="264"/>
      <c r="C699" s="264"/>
      <c r="D699" s="264"/>
      <c r="E699" s="264"/>
      <c r="F699" s="347"/>
      <c r="G699" s="266"/>
      <c r="H699" s="254"/>
    </row>
    <row r="700" spans="2:8" x14ac:dyDescent="0.35">
      <c r="B700" s="264"/>
      <c r="C700" s="264"/>
      <c r="D700" s="264"/>
      <c r="E700" s="264"/>
      <c r="F700" s="347"/>
      <c r="G700" s="266"/>
      <c r="H700" s="254"/>
    </row>
    <row r="701" spans="2:8" x14ac:dyDescent="0.35">
      <c r="B701" s="264"/>
      <c r="C701" s="264"/>
      <c r="D701" s="264"/>
      <c r="E701" s="264"/>
      <c r="F701" s="347"/>
      <c r="G701" s="266"/>
      <c r="H701" s="254"/>
    </row>
    <row r="702" spans="2:8" x14ac:dyDescent="0.35">
      <c r="B702" s="264"/>
      <c r="C702" s="264"/>
      <c r="D702" s="264"/>
      <c r="E702" s="264"/>
      <c r="F702" s="347"/>
      <c r="G702" s="266"/>
      <c r="H702" s="254"/>
    </row>
    <row r="703" spans="2:8" x14ac:dyDescent="0.35">
      <c r="B703" s="264"/>
      <c r="C703" s="264"/>
      <c r="D703" s="264"/>
      <c r="E703" s="264"/>
      <c r="F703" s="347"/>
      <c r="G703" s="266"/>
      <c r="H703" s="254"/>
    </row>
    <row r="704" spans="2:8" x14ac:dyDescent="0.35">
      <c r="B704" s="264"/>
      <c r="C704" s="264"/>
      <c r="D704" s="264"/>
      <c r="E704" s="264"/>
      <c r="F704" s="347"/>
      <c r="G704" s="266"/>
      <c r="H704" s="254"/>
    </row>
    <row r="705" spans="2:8" x14ac:dyDescent="0.35">
      <c r="B705" s="264"/>
      <c r="C705" s="264"/>
      <c r="D705" s="264"/>
      <c r="E705" s="264"/>
      <c r="F705" s="347"/>
      <c r="G705" s="266"/>
      <c r="H705" s="254"/>
    </row>
    <row r="706" spans="2:8" x14ac:dyDescent="0.35">
      <c r="B706" s="264"/>
      <c r="C706" s="264"/>
      <c r="D706" s="264"/>
      <c r="E706" s="264"/>
      <c r="F706" s="347"/>
      <c r="G706" s="266"/>
      <c r="H706" s="254"/>
    </row>
    <row r="707" spans="2:8" x14ac:dyDescent="0.35">
      <c r="B707" s="264"/>
      <c r="C707" s="264"/>
      <c r="D707" s="264"/>
      <c r="E707" s="264"/>
      <c r="F707" s="347"/>
      <c r="G707" s="266"/>
      <c r="H707" s="254"/>
    </row>
    <row r="708" spans="2:8" x14ac:dyDescent="0.35">
      <c r="B708" s="264"/>
      <c r="C708" s="264"/>
      <c r="D708" s="264"/>
      <c r="E708" s="264"/>
      <c r="F708" s="347"/>
      <c r="G708" s="266"/>
      <c r="H708" s="254"/>
    </row>
    <row r="709" spans="2:8" x14ac:dyDescent="0.35">
      <c r="B709" s="264"/>
      <c r="C709" s="264"/>
      <c r="D709" s="264"/>
      <c r="E709" s="264"/>
      <c r="F709" s="347"/>
      <c r="G709" s="266"/>
      <c r="H709" s="254"/>
    </row>
    <row r="710" spans="2:8" x14ac:dyDescent="0.35">
      <c r="B710" s="264"/>
      <c r="C710" s="264"/>
      <c r="D710" s="264"/>
      <c r="E710" s="264"/>
      <c r="F710" s="347"/>
      <c r="G710" s="266"/>
      <c r="H710" s="254"/>
    </row>
    <row r="711" spans="2:8" x14ac:dyDescent="0.35">
      <c r="B711" s="264"/>
      <c r="C711" s="264"/>
      <c r="D711" s="264"/>
      <c r="E711" s="264"/>
      <c r="F711" s="347"/>
      <c r="G711" s="266"/>
      <c r="H711" s="254"/>
    </row>
    <row r="712" spans="2:8" x14ac:dyDescent="0.35">
      <c r="B712" s="264"/>
      <c r="C712" s="264"/>
      <c r="D712" s="264"/>
      <c r="E712" s="264"/>
      <c r="F712" s="347"/>
      <c r="G712" s="266"/>
      <c r="H712" s="254"/>
    </row>
    <row r="713" spans="2:8" x14ac:dyDescent="0.35">
      <c r="B713" s="264"/>
      <c r="C713" s="264"/>
      <c r="D713" s="264"/>
      <c r="E713" s="264"/>
      <c r="F713" s="347"/>
      <c r="G713" s="266"/>
      <c r="H713" s="254"/>
    </row>
    <row r="714" spans="2:8" x14ac:dyDescent="0.35">
      <c r="B714" s="264"/>
      <c r="C714" s="264"/>
      <c r="D714" s="264"/>
      <c r="E714" s="264"/>
      <c r="F714" s="347"/>
      <c r="G714" s="266"/>
      <c r="H714" s="254"/>
    </row>
    <row r="715" spans="2:8" x14ac:dyDescent="0.35">
      <c r="B715" s="264"/>
      <c r="C715" s="264"/>
      <c r="D715" s="264"/>
      <c r="E715" s="264"/>
      <c r="F715" s="347"/>
      <c r="G715" s="266"/>
      <c r="H715" s="254"/>
    </row>
    <row r="716" spans="2:8" x14ac:dyDescent="0.35">
      <c r="B716" s="264"/>
      <c r="C716" s="264"/>
      <c r="D716" s="264"/>
      <c r="E716" s="264"/>
      <c r="F716" s="347"/>
      <c r="G716" s="266"/>
      <c r="H716" s="254"/>
    </row>
    <row r="717" spans="2:8" x14ac:dyDescent="0.35">
      <c r="B717" s="264"/>
      <c r="C717" s="264"/>
      <c r="D717" s="264"/>
      <c r="E717" s="264"/>
      <c r="F717" s="347"/>
      <c r="G717" s="266"/>
      <c r="H717" s="254"/>
    </row>
    <row r="718" spans="2:8" x14ac:dyDescent="0.35">
      <c r="B718" s="264"/>
      <c r="C718" s="264"/>
      <c r="D718" s="264"/>
      <c r="E718" s="264"/>
      <c r="F718" s="347"/>
      <c r="G718" s="266"/>
      <c r="H718" s="254"/>
    </row>
    <row r="719" spans="2:8" x14ac:dyDescent="0.35">
      <c r="B719" s="264"/>
      <c r="C719" s="264"/>
      <c r="D719" s="264"/>
      <c r="E719" s="264"/>
      <c r="F719" s="347"/>
      <c r="G719" s="266"/>
      <c r="H719" s="254"/>
    </row>
    <row r="720" spans="2:8" x14ac:dyDescent="0.35">
      <c r="B720" s="264"/>
      <c r="C720" s="264"/>
      <c r="D720" s="264"/>
      <c r="E720" s="264"/>
      <c r="F720" s="347"/>
      <c r="G720" s="266"/>
      <c r="H720" s="254"/>
    </row>
    <row r="721" spans="2:8" x14ac:dyDescent="0.35">
      <c r="B721" s="264"/>
      <c r="C721" s="264"/>
      <c r="D721" s="264"/>
      <c r="E721" s="264"/>
      <c r="F721" s="347"/>
      <c r="G721" s="266"/>
      <c r="H721" s="254"/>
    </row>
    <row r="722" spans="2:8" x14ac:dyDescent="0.35">
      <c r="B722" s="264"/>
      <c r="C722" s="264"/>
      <c r="D722" s="264"/>
      <c r="E722" s="264"/>
      <c r="F722" s="347"/>
      <c r="G722" s="266"/>
      <c r="H722" s="254"/>
    </row>
    <row r="723" spans="2:8" x14ac:dyDescent="0.35">
      <c r="B723" s="264"/>
      <c r="C723" s="264"/>
      <c r="D723" s="264"/>
      <c r="E723" s="264"/>
      <c r="F723" s="347"/>
      <c r="G723" s="266"/>
      <c r="H723" s="254"/>
    </row>
    <row r="724" spans="2:8" x14ac:dyDescent="0.35">
      <c r="B724" s="264"/>
      <c r="C724" s="264"/>
      <c r="D724" s="264"/>
      <c r="E724" s="264"/>
      <c r="F724" s="347"/>
      <c r="G724" s="266"/>
      <c r="H724" s="254"/>
    </row>
    <row r="725" spans="2:8" x14ac:dyDescent="0.35">
      <c r="B725" s="264"/>
      <c r="C725" s="264"/>
      <c r="D725" s="264"/>
      <c r="E725" s="264"/>
      <c r="F725" s="347"/>
      <c r="G725" s="266"/>
      <c r="H725" s="254"/>
    </row>
    <row r="726" spans="2:8" x14ac:dyDescent="0.35">
      <c r="B726" s="264"/>
      <c r="C726" s="264"/>
      <c r="D726" s="264"/>
      <c r="E726" s="264"/>
      <c r="F726" s="347"/>
      <c r="G726" s="266"/>
      <c r="H726" s="254"/>
    </row>
    <row r="727" spans="2:8" x14ac:dyDescent="0.35">
      <c r="B727" s="264"/>
      <c r="C727" s="264"/>
      <c r="D727" s="264"/>
      <c r="E727" s="264"/>
      <c r="F727" s="347"/>
      <c r="G727" s="266"/>
      <c r="H727" s="254"/>
    </row>
    <row r="728" spans="2:8" x14ac:dyDescent="0.35">
      <c r="B728" s="264"/>
      <c r="C728" s="264"/>
      <c r="D728" s="264"/>
      <c r="E728" s="264"/>
      <c r="F728" s="347"/>
      <c r="G728" s="266"/>
      <c r="H728" s="254"/>
    </row>
    <row r="729" spans="2:8" x14ac:dyDescent="0.35">
      <c r="B729" s="264"/>
      <c r="C729" s="264"/>
      <c r="D729" s="264"/>
      <c r="E729" s="264"/>
      <c r="F729" s="347"/>
      <c r="G729" s="266"/>
      <c r="H729" s="254"/>
    </row>
    <row r="730" spans="2:8" x14ac:dyDescent="0.35">
      <c r="B730" s="264"/>
      <c r="C730" s="264"/>
      <c r="D730" s="264"/>
      <c r="E730" s="264"/>
      <c r="F730" s="347"/>
      <c r="G730" s="266"/>
      <c r="H730" s="254"/>
    </row>
    <row r="731" spans="2:8" x14ac:dyDescent="0.35">
      <c r="B731" s="264"/>
      <c r="C731" s="264"/>
      <c r="D731" s="264"/>
      <c r="E731" s="264"/>
      <c r="F731" s="347"/>
      <c r="G731" s="266"/>
      <c r="H731" s="254"/>
    </row>
    <row r="732" spans="2:8" x14ac:dyDescent="0.35">
      <c r="B732" s="264"/>
      <c r="C732" s="264"/>
      <c r="D732" s="264"/>
      <c r="E732" s="264"/>
      <c r="F732" s="347"/>
      <c r="G732" s="266"/>
      <c r="H732" s="254"/>
    </row>
    <row r="733" spans="2:8" x14ac:dyDescent="0.35">
      <c r="B733" s="264"/>
      <c r="C733" s="264"/>
      <c r="D733" s="264"/>
      <c r="E733" s="264"/>
      <c r="F733" s="347"/>
      <c r="G733" s="266"/>
      <c r="H733" s="254"/>
    </row>
    <row r="734" spans="2:8" x14ac:dyDescent="0.35">
      <c r="B734" s="264"/>
      <c r="C734" s="264"/>
      <c r="D734" s="264"/>
      <c r="E734" s="264"/>
      <c r="F734" s="347"/>
      <c r="G734" s="266"/>
      <c r="H734" s="254"/>
    </row>
    <row r="735" spans="2:8" x14ac:dyDescent="0.35">
      <c r="B735" s="264"/>
      <c r="C735" s="264"/>
      <c r="D735" s="264"/>
      <c r="E735" s="264"/>
      <c r="F735" s="347"/>
      <c r="G735" s="266"/>
      <c r="H735" s="254"/>
    </row>
    <row r="736" spans="2:8" x14ac:dyDescent="0.35">
      <c r="B736" s="264"/>
      <c r="C736" s="264"/>
      <c r="D736" s="264"/>
      <c r="E736" s="264"/>
      <c r="F736" s="347"/>
      <c r="G736" s="266"/>
      <c r="H736" s="254"/>
    </row>
    <row r="737" spans="2:8" x14ac:dyDescent="0.35">
      <c r="B737" s="264"/>
      <c r="C737" s="264"/>
      <c r="D737" s="264"/>
      <c r="E737" s="264"/>
      <c r="F737" s="347"/>
      <c r="G737" s="266"/>
      <c r="H737" s="254"/>
    </row>
    <row r="738" spans="2:8" x14ac:dyDescent="0.35">
      <c r="B738" s="264"/>
      <c r="C738" s="264"/>
      <c r="D738" s="264"/>
      <c r="E738" s="264"/>
      <c r="F738" s="347"/>
      <c r="G738" s="266"/>
      <c r="H738" s="254"/>
    </row>
    <row r="739" spans="2:8" x14ac:dyDescent="0.35">
      <c r="B739" s="264"/>
      <c r="C739" s="264"/>
      <c r="D739" s="264"/>
      <c r="E739" s="264"/>
      <c r="F739" s="347"/>
      <c r="G739" s="266"/>
      <c r="H739" s="254"/>
    </row>
    <row r="740" spans="2:8" x14ac:dyDescent="0.35">
      <c r="B740" s="264"/>
      <c r="C740" s="264"/>
      <c r="D740" s="264"/>
      <c r="E740" s="264"/>
      <c r="F740" s="347"/>
      <c r="G740" s="266"/>
      <c r="H740" s="254"/>
    </row>
    <row r="741" spans="2:8" x14ac:dyDescent="0.35">
      <c r="B741" s="264"/>
      <c r="C741" s="264"/>
      <c r="D741" s="264"/>
      <c r="E741" s="264"/>
      <c r="F741" s="347"/>
      <c r="G741" s="266"/>
      <c r="H741" s="254"/>
    </row>
    <row r="742" spans="2:8" x14ac:dyDescent="0.35">
      <c r="B742" s="264"/>
      <c r="C742" s="264"/>
      <c r="D742" s="264"/>
      <c r="E742" s="264"/>
      <c r="F742" s="347"/>
      <c r="G742" s="266"/>
      <c r="H742" s="254"/>
    </row>
    <row r="743" spans="2:8" x14ac:dyDescent="0.35">
      <c r="B743" s="264"/>
      <c r="C743" s="264"/>
      <c r="D743" s="264"/>
      <c r="E743" s="264"/>
      <c r="F743" s="347"/>
      <c r="G743" s="266"/>
      <c r="H743" s="254"/>
    </row>
    <row r="744" spans="2:8" x14ac:dyDescent="0.35">
      <c r="B744" s="264"/>
      <c r="C744" s="264"/>
      <c r="D744" s="264"/>
      <c r="E744" s="264"/>
      <c r="F744" s="347"/>
      <c r="G744" s="266"/>
      <c r="H744" s="254"/>
    </row>
    <row r="745" spans="2:8" x14ac:dyDescent="0.35">
      <c r="B745" s="264"/>
      <c r="C745" s="264"/>
      <c r="D745" s="264"/>
      <c r="E745" s="264"/>
      <c r="F745" s="347"/>
      <c r="G745" s="266"/>
      <c r="H745" s="254"/>
    </row>
    <row r="746" spans="2:8" x14ac:dyDescent="0.35">
      <c r="B746" s="264"/>
      <c r="C746" s="264"/>
      <c r="D746" s="264"/>
      <c r="E746" s="264"/>
      <c r="F746" s="347"/>
      <c r="G746" s="266"/>
      <c r="H746" s="254"/>
    </row>
    <row r="747" spans="2:8" x14ac:dyDescent="0.35">
      <c r="B747" s="264"/>
      <c r="C747" s="264"/>
      <c r="D747" s="264"/>
      <c r="E747" s="264"/>
      <c r="F747" s="347"/>
      <c r="G747" s="266"/>
      <c r="H747" s="254"/>
    </row>
    <row r="748" spans="2:8" x14ac:dyDescent="0.35">
      <c r="B748" s="264"/>
      <c r="C748" s="264"/>
      <c r="D748" s="264"/>
      <c r="E748" s="264"/>
      <c r="F748" s="347"/>
      <c r="G748" s="266"/>
      <c r="H748" s="254"/>
    </row>
    <row r="749" spans="2:8" x14ac:dyDescent="0.35">
      <c r="B749" s="264"/>
      <c r="C749" s="264"/>
      <c r="D749" s="264"/>
      <c r="E749" s="264"/>
      <c r="F749" s="347"/>
      <c r="G749" s="266"/>
      <c r="H749" s="254"/>
    </row>
    <row r="750" spans="2:8" x14ac:dyDescent="0.35">
      <c r="B750" s="264"/>
      <c r="C750" s="264"/>
      <c r="D750" s="264"/>
      <c r="E750" s="264"/>
      <c r="F750" s="347"/>
      <c r="G750" s="266"/>
      <c r="H750" s="254"/>
    </row>
    <row r="751" spans="2:8" x14ac:dyDescent="0.35">
      <c r="B751" s="264"/>
      <c r="C751" s="264"/>
      <c r="D751" s="264"/>
      <c r="E751" s="264"/>
      <c r="F751" s="347"/>
      <c r="G751" s="266"/>
      <c r="H751" s="254"/>
    </row>
    <row r="752" spans="2:8" x14ac:dyDescent="0.35">
      <c r="B752" s="264"/>
      <c r="C752" s="264"/>
      <c r="D752" s="264"/>
      <c r="E752" s="264"/>
      <c r="F752" s="347"/>
      <c r="G752" s="266"/>
      <c r="H752" s="254"/>
    </row>
    <row r="753" spans="2:8" x14ac:dyDescent="0.35">
      <c r="B753" s="264"/>
      <c r="C753" s="264"/>
      <c r="D753" s="264"/>
      <c r="E753" s="264"/>
      <c r="F753" s="347"/>
      <c r="G753" s="266"/>
      <c r="H753" s="254"/>
    </row>
    <row r="754" spans="2:8" x14ac:dyDescent="0.35">
      <c r="B754" s="264"/>
      <c r="C754" s="264"/>
      <c r="D754" s="264"/>
      <c r="E754" s="264"/>
      <c r="F754" s="347"/>
      <c r="G754" s="266"/>
      <c r="H754" s="254"/>
    </row>
    <row r="755" spans="2:8" x14ac:dyDescent="0.35">
      <c r="B755" s="264"/>
      <c r="C755" s="264"/>
      <c r="D755" s="264"/>
      <c r="E755" s="264"/>
      <c r="F755" s="347"/>
      <c r="G755" s="266"/>
      <c r="H755" s="254"/>
    </row>
    <row r="756" spans="2:8" x14ac:dyDescent="0.35">
      <c r="B756" s="264"/>
      <c r="C756" s="264"/>
      <c r="D756" s="264"/>
      <c r="E756" s="264"/>
      <c r="F756" s="347"/>
      <c r="G756" s="266"/>
      <c r="H756" s="254"/>
    </row>
    <row r="757" spans="2:8" x14ac:dyDescent="0.35">
      <c r="B757" s="264"/>
      <c r="C757" s="264"/>
      <c r="D757" s="264"/>
      <c r="E757" s="264"/>
      <c r="F757" s="347"/>
      <c r="G757" s="266"/>
      <c r="H757" s="254"/>
    </row>
    <row r="758" spans="2:8" x14ac:dyDescent="0.35">
      <c r="B758" s="264"/>
      <c r="C758" s="264"/>
      <c r="D758" s="264"/>
      <c r="E758" s="264"/>
      <c r="F758" s="347"/>
      <c r="G758" s="266"/>
      <c r="H758" s="254"/>
    </row>
    <row r="759" spans="2:8" x14ac:dyDescent="0.35">
      <c r="B759" s="264"/>
      <c r="C759" s="264"/>
      <c r="D759" s="264"/>
      <c r="E759" s="264"/>
      <c r="F759" s="347"/>
      <c r="G759" s="266"/>
      <c r="H759" s="254"/>
    </row>
    <row r="760" spans="2:8" x14ac:dyDescent="0.35">
      <c r="B760" s="264"/>
      <c r="C760" s="264"/>
      <c r="D760" s="264"/>
      <c r="E760" s="264"/>
      <c r="F760" s="347"/>
      <c r="G760" s="266"/>
      <c r="H760" s="254"/>
    </row>
    <row r="761" spans="2:8" x14ac:dyDescent="0.35">
      <c r="B761" s="264"/>
      <c r="C761" s="264"/>
      <c r="D761" s="264"/>
      <c r="E761" s="264"/>
      <c r="F761" s="347"/>
      <c r="G761" s="266"/>
      <c r="H761" s="254"/>
    </row>
    <row r="762" spans="2:8" x14ac:dyDescent="0.35">
      <c r="B762" s="264"/>
      <c r="C762" s="264"/>
      <c r="D762" s="264"/>
      <c r="E762" s="264"/>
      <c r="F762" s="347"/>
      <c r="G762" s="266"/>
      <c r="H762" s="254"/>
    </row>
    <row r="763" spans="2:8" x14ac:dyDescent="0.35">
      <c r="B763" s="264"/>
      <c r="C763" s="264"/>
      <c r="D763" s="264"/>
      <c r="E763" s="264"/>
      <c r="F763" s="347"/>
      <c r="G763" s="266"/>
      <c r="H763" s="254"/>
    </row>
    <row r="764" spans="2:8" x14ac:dyDescent="0.35">
      <c r="B764" s="264"/>
      <c r="C764" s="264"/>
      <c r="D764" s="264"/>
      <c r="E764" s="264"/>
      <c r="F764" s="347"/>
      <c r="G764" s="266"/>
      <c r="H764" s="254"/>
    </row>
    <row r="765" spans="2:8" x14ac:dyDescent="0.35">
      <c r="B765" s="264"/>
      <c r="C765" s="264"/>
      <c r="D765" s="264"/>
      <c r="E765" s="264"/>
      <c r="F765" s="347"/>
      <c r="G765" s="266"/>
      <c r="H765" s="254"/>
    </row>
    <row r="766" spans="2:8" x14ac:dyDescent="0.35">
      <c r="B766" s="264"/>
      <c r="C766" s="264"/>
      <c r="D766" s="264"/>
      <c r="E766" s="264"/>
      <c r="F766" s="347"/>
      <c r="G766" s="266"/>
      <c r="H766" s="254"/>
    </row>
    <row r="767" spans="2:8" x14ac:dyDescent="0.35">
      <c r="B767" s="264"/>
      <c r="C767" s="264"/>
      <c r="D767" s="264"/>
      <c r="E767" s="264"/>
      <c r="F767" s="347"/>
      <c r="G767" s="266"/>
      <c r="H767" s="254"/>
    </row>
    <row r="768" spans="2:8" x14ac:dyDescent="0.35">
      <c r="B768" s="264"/>
      <c r="C768" s="264"/>
      <c r="D768" s="264"/>
      <c r="E768" s="264"/>
      <c r="F768" s="347"/>
      <c r="G768" s="266"/>
      <c r="H768" s="254"/>
    </row>
    <row r="769" spans="2:8" x14ac:dyDescent="0.35">
      <c r="B769" s="264"/>
      <c r="C769" s="264"/>
      <c r="D769" s="264"/>
      <c r="E769" s="264"/>
      <c r="F769" s="347"/>
      <c r="G769" s="266"/>
      <c r="H769" s="254"/>
    </row>
    <row r="770" spans="2:8" x14ac:dyDescent="0.35">
      <c r="B770" s="264"/>
      <c r="C770" s="264"/>
      <c r="D770" s="264"/>
      <c r="E770" s="264"/>
      <c r="F770" s="347"/>
      <c r="G770" s="266"/>
      <c r="H770" s="254"/>
    </row>
    <row r="771" spans="2:8" x14ac:dyDescent="0.35">
      <c r="B771" s="264"/>
      <c r="C771" s="264"/>
      <c r="D771" s="264"/>
      <c r="E771" s="264"/>
      <c r="F771" s="347"/>
      <c r="G771" s="266"/>
      <c r="H771" s="254"/>
    </row>
    <row r="772" spans="2:8" x14ac:dyDescent="0.35">
      <c r="B772" s="264"/>
      <c r="C772" s="264"/>
      <c r="D772" s="264"/>
      <c r="E772" s="264"/>
      <c r="F772" s="347"/>
      <c r="G772" s="266"/>
      <c r="H772" s="254"/>
    </row>
    <row r="773" spans="2:8" x14ac:dyDescent="0.35">
      <c r="B773" s="264"/>
      <c r="C773" s="264"/>
      <c r="D773" s="264"/>
      <c r="E773" s="264"/>
      <c r="F773" s="347"/>
      <c r="G773" s="266"/>
      <c r="H773" s="254"/>
    </row>
    <row r="774" spans="2:8" x14ac:dyDescent="0.35">
      <c r="B774" s="264"/>
      <c r="C774" s="264"/>
      <c r="D774" s="264"/>
      <c r="E774" s="264"/>
      <c r="F774" s="347"/>
      <c r="G774" s="266"/>
      <c r="H774" s="254"/>
    </row>
    <row r="775" spans="2:8" x14ac:dyDescent="0.35">
      <c r="B775" s="264"/>
      <c r="C775" s="264"/>
      <c r="D775" s="264"/>
      <c r="E775" s="264"/>
      <c r="F775" s="347"/>
      <c r="G775" s="266"/>
      <c r="H775" s="254"/>
    </row>
    <row r="776" spans="2:8" x14ac:dyDescent="0.35">
      <c r="B776" s="264"/>
      <c r="C776" s="264"/>
      <c r="D776" s="264"/>
      <c r="E776" s="264"/>
      <c r="F776" s="347"/>
      <c r="G776" s="266"/>
      <c r="H776" s="254"/>
    </row>
    <row r="777" spans="2:8" x14ac:dyDescent="0.35">
      <c r="B777" s="264"/>
      <c r="C777" s="264"/>
      <c r="D777" s="264"/>
      <c r="E777" s="264"/>
      <c r="F777" s="347"/>
      <c r="G777" s="266"/>
      <c r="H777" s="254"/>
    </row>
    <row r="778" spans="2:8" x14ac:dyDescent="0.35">
      <c r="B778" s="264"/>
      <c r="C778" s="264"/>
      <c r="D778" s="264"/>
      <c r="E778" s="264"/>
      <c r="F778" s="347"/>
      <c r="G778" s="266"/>
      <c r="H778" s="254"/>
    </row>
    <row r="779" spans="2:8" x14ac:dyDescent="0.35">
      <c r="B779" s="264"/>
      <c r="C779" s="264"/>
      <c r="D779" s="264"/>
      <c r="E779" s="264"/>
      <c r="F779" s="347"/>
      <c r="G779" s="266"/>
      <c r="H779" s="254"/>
    </row>
    <row r="780" spans="2:8" x14ac:dyDescent="0.35">
      <c r="B780" s="264"/>
      <c r="C780" s="264"/>
      <c r="D780" s="264"/>
      <c r="E780" s="264"/>
      <c r="F780" s="347"/>
      <c r="G780" s="266"/>
      <c r="H780" s="254"/>
    </row>
    <row r="781" spans="2:8" x14ac:dyDescent="0.35">
      <c r="B781" s="264"/>
      <c r="C781" s="264"/>
      <c r="D781" s="264"/>
      <c r="E781" s="264"/>
      <c r="F781" s="347"/>
      <c r="G781" s="266"/>
      <c r="H781" s="254"/>
    </row>
    <row r="782" spans="2:8" x14ac:dyDescent="0.35">
      <c r="B782" s="264"/>
      <c r="C782" s="264"/>
      <c r="D782" s="264"/>
      <c r="E782" s="264"/>
      <c r="F782" s="347"/>
      <c r="G782" s="266"/>
      <c r="H782" s="254"/>
    </row>
    <row r="783" spans="2:8" x14ac:dyDescent="0.35">
      <c r="B783" s="264"/>
      <c r="C783" s="264"/>
      <c r="D783" s="264"/>
      <c r="E783" s="264"/>
      <c r="F783" s="347"/>
      <c r="G783" s="266"/>
      <c r="H783" s="254"/>
    </row>
    <row r="784" spans="2:8" x14ac:dyDescent="0.35">
      <c r="B784" s="264"/>
      <c r="C784" s="264"/>
      <c r="D784" s="264"/>
      <c r="E784" s="264"/>
      <c r="F784" s="347"/>
      <c r="G784" s="266"/>
      <c r="H784" s="254"/>
    </row>
    <row r="785" spans="2:8" x14ac:dyDescent="0.35">
      <c r="B785" s="264"/>
      <c r="C785" s="264"/>
      <c r="D785" s="264"/>
      <c r="E785" s="264"/>
      <c r="F785" s="347"/>
      <c r="G785" s="266"/>
      <c r="H785" s="254"/>
    </row>
    <row r="786" spans="2:8" x14ac:dyDescent="0.35">
      <c r="B786" s="264"/>
      <c r="C786" s="264"/>
      <c r="D786" s="264"/>
      <c r="E786" s="264"/>
      <c r="F786" s="347"/>
      <c r="G786" s="266"/>
      <c r="H786" s="254"/>
    </row>
    <row r="787" spans="2:8" x14ac:dyDescent="0.35">
      <c r="B787" s="264"/>
      <c r="C787" s="264"/>
      <c r="D787" s="264"/>
      <c r="E787" s="264"/>
      <c r="F787" s="347"/>
      <c r="G787" s="266"/>
      <c r="H787" s="254"/>
    </row>
    <row r="788" spans="2:8" x14ac:dyDescent="0.35">
      <c r="B788" s="264"/>
      <c r="C788" s="264"/>
      <c r="D788" s="264"/>
      <c r="E788" s="264"/>
      <c r="F788" s="347"/>
      <c r="G788" s="266"/>
      <c r="H788" s="254"/>
    </row>
    <row r="789" spans="2:8" x14ac:dyDescent="0.35">
      <c r="B789" s="264"/>
      <c r="C789" s="264"/>
      <c r="D789" s="264"/>
      <c r="E789" s="264"/>
      <c r="F789" s="347"/>
      <c r="G789" s="266"/>
      <c r="H789" s="254"/>
    </row>
    <row r="790" spans="2:8" x14ac:dyDescent="0.35">
      <c r="B790" s="264"/>
      <c r="C790" s="264"/>
      <c r="D790" s="264"/>
      <c r="E790" s="264"/>
      <c r="F790" s="347"/>
      <c r="G790" s="266"/>
      <c r="H790" s="254"/>
    </row>
    <row r="791" spans="2:8" x14ac:dyDescent="0.35">
      <c r="B791" s="264"/>
      <c r="C791" s="264"/>
      <c r="D791" s="264"/>
      <c r="E791" s="264"/>
      <c r="F791" s="347"/>
      <c r="G791" s="266"/>
      <c r="H791" s="254"/>
    </row>
    <row r="792" spans="2:8" x14ac:dyDescent="0.35">
      <c r="B792" s="264"/>
      <c r="C792" s="264"/>
      <c r="D792" s="264"/>
      <c r="E792" s="264"/>
      <c r="F792" s="347"/>
      <c r="G792" s="266"/>
      <c r="H792" s="254"/>
    </row>
    <row r="793" spans="2:8" x14ac:dyDescent="0.35">
      <c r="B793" s="264"/>
      <c r="C793" s="264"/>
      <c r="D793" s="264"/>
      <c r="E793" s="264"/>
      <c r="F793" s="347"/>
      <c r="G793" s="266"/>
      <c r="H793" s="254"/>
    </row>
    <row r="794" spans="2:8" x14ac:dyDescent="0.35">
      <c r="B794" s="264"/>
      <c r="C794" s="264"/>
      <c r="D794" s="264"/>
      <c r="E794" s="264"/>
      <c r="F794" s="347"/>
      <c r="G794" s="266"/>
      <c r="H794" s="254"/>
    </row>
    <row r="795" spans="2:8" x14ac:dyDescent="0.35">
      <c r="B795" s="264"/>
      <c r="C795" s="264"/>
      <c r="D795" s="264"/>
      <c r="E795" s="264"/>
      <c r="F795" s="347"/>
      <c r="G795" s="266"/>
      <c r="H795" s="254"/>
    </row>
    <row r="796" spans="2:8" x14ac:dyDescent="0.35">
      <c r="B796" s="264"/>
      <c r="C796" s="264"/>
      <c r="D796" s="264"/>
      <c r="E796" s="264"/>
      <c r="F796" s="347"/>
      <c r="G796" s="266"/>
      <c r="H796" s="254"/>
    </row>
    <row r="797" spans="2:8" x14ac:dyDescent="0.35">
      <c r="B797" s="264"/>
      <c r="C797" s="264"/>
      <c r="D797" s="264"/>
      <c r="E797" s="264"/>
      <c r="F797" s="347"/>
      <c r="G797" s="266"/>
      <c r="H797" s="254"/>
    </row>
    <row r="798" spans="2:8" x14ac:dyDescent="0.35">
      <c r="B798" s="264"/>
      <c r="C798" s="264"/>
      <c r="D798" s="264"/>
      <c r="E798" s="264"/>
      <c r="F798" s="347"/>
      <c r="G798" s="266"/>
      <c r="H798" s="254"/>
    </row>
    <row r="799" spans="2:8" x14ac:dyDescent="0.35">
      <c r="B799" s="264"/>
      <c r="C799" s="264"/>
      <c r="D799" s="264"/>
      <c r="E799" s="264"/>
      <c r="F799" s="347"/>
      <c r="G799" s="266"/>
      <c r="H799" s="254"/>
    </row>
    <row r="800" spans="2:8" x14ac:dyDescent="0.35">
      <c r="B800" s="264"/>
      <c r="C800" s="264"/>
      <c r="D800" s="264"/>
      <c r="E800" s="264"/>
      <c r="F800" s="347"/>
      <c r="G800" s="266"/>
      <c r="H800" s="254"/>
    </row>
    <row r="801" spans="2:8" x14ac:dyDescent="0.35">
      <c r="B801" s="264"/>
      <c r="C801" s="264"/>
      <c r="D801" s="264"/>
      <c r="E801" s="264"/>
      <c r="F801" s="347"/>
      <c r="G801" s="266"/>
      <c r="H801" s="254"/>
    </row>
    <row r="802" spans="2:8" x14ac:dyDescent="0.35">
      <c r="B802" s="264"/>
      <c r="C802" s="264"/>
      <c r="D802" s="264"/>
      <c r="E802" s="264"/>
      <c r="F802" s="347"/>
      <c r="G802" s="266"/>
      <c r="H802" s="254"/>
    </row>
    <row r="803" spans="2:8" x14ac:dyDescent="0.35">
      <c r="B803" s="264"/>
      <c r="C803" s="264"/>
      <c r="D803" s="264"/>
      <c r="E803" s="264"/>
      <c r="F803" s="347"/>
      <c r="G803" s="266"/>
      <c r="H803" s="254"/>
    </row>
    <row r="804" spans="2:8" x14ac:dyDescent="0.35">
      <c r="B804" s="264"/>
      <c r="C804" s="264"/>
      <c r="D804" s="264"/>
      <c r="E804" s="264"/>
      <c r="F804" s="347"/>
      <c r="G804" s="266"/>
      <c r="H804" s="254"/>
    </row>
    <row r="805" spans="2:8" x14ac:dyDescent="0.35">
      <c r="B805" s="264"/>
      <c r="C805" s="264"/>
      <c r="D805" s="264"/>
      <c r="E805" s="264"/>
      <c r="F805" s="347"/>
      <c r="G805" s="266"/>
      <c r="H805" s="254"/>
    </row>
    <row r="806" spans="2:8" x14ac:dyDescent="0.35">
      <c r="B806" s="264"/>
      <c r="C806" s="264"/>
      <c r="D806" s="264"/>
      <c r="E806" s="264"/>
      <c r="F806" s="347"/>
      <c r="G806" s="266"/>
      <c r="H806" s="254"/>
    </row>
    <row r="807" spans="2:8" x14ac:dyDescent="0.35">
      <c r="B807" s="264"/>
      <c r="C807" s="264"/>
      <c r="D807" s="264"/>
      <c r="E807" s="264"/>
      <c r="F807" s="347"/>
      <c r="G807" s="266"/>
      <c r="H807" s="254"/>
    </row>
    <row r="808" spans="2:8" x14ac:dyDescent="0.35">
      <c r="B808" s="264"/>
      <c r="C808" s="264"/>
      <c r="D808" s="264"/>
      <c r="E808" s="264"/>
      <c r="F808" s="347"/>
      <c r="G808" s="266"/>
      <c r="H808" s="254"/>
    </row>
    <row r="809" spans="2:8" x14ac:dyDescent="0.35">
      <c r="B809" s="264"/>
      <c r="C809" s="264"/>
      <c r="D809" s="264"/>
      <c r="E809" s="264"/>
      <c r="F809" s="347"/>
      <c r="G809" s="266"/>
      <c r="H809" s="254"/>
    </row>
    <row r="810" spans="2:8" x14ac:dyDescent="0.35">
      <c r="B810" s="264"/>
      <c r="C810" s="264"/>
      <c r="D810" s="264"/>
      <c r="E810" s="264"/>
      <c r="F810" s="347"/>
      <c r="G810" s="266"/>
      <c r="H810" s="254"/>
    </row>
    <row r="811" spans="2:8" x14ac:dyDescent="0.35">
      <c r="B811" s="264"/>
      <c r="C811" s="264"/>
      <c r="D811" s="264"/>
      <c r="E811" s="264"/>
      <c r="F811" s="347"/>
      <c r="G811" s="266"/>
      <c r="H811" s="254"/>
    </row>
    <row r="812" spans="2:8" x14ac:dyDescent="0.35">
      <c r="B812" s="264"/>
      <c r="C812" s="264"/>
      <c r="D812" s="264"/>
      <c r="E812" s="264"/>
      <c r="F812" s="347"/>
      <c r="G812" s="266"/>
      <c r="H812" s="254"/>
    </row>
    <row r="813" spans="2:8" x14ac:dyDescent="0.35">
      <c r="B813" s="264"/>
      <c r="C813" s="264"/>
      <c r="D813" s="264"/>
      <c r="E813" s="264"/>
      <c r="F813" s="347"/>
      <c r="G813" s="266"/>
      <c r="H813" s="254"/>
    </row>
    <row r="814" spans="2:8" x14ac:dyDescent="0.35">
      <c r="B814" s="264"/>
      <c r="C814" s="264"/>
      <c r="D814" s="264"/>
      <c r="E814" s="264"/>
      <c r="F814" s="347"/>
      <c r="G814" s="266"/>
      <c r="H814" s="254"/>
    </row>
    <row r="815" spans="2:8" x14ac:dyDescent="0.35">
      <c r="B815" s="264"/>
      <c r="C815" s="264"/>
      <c r="D815" s="264"/>
      <c r="E815" s="264"/>
      <c r="F815" s="347"/>
      <c r="G815" s="266"/>
      <c r="H815" s="254"/>
    </row>
    <row r="816" spans="2:8" x14ac:dyDescent="0.35">
      <c r="B816" s="264"/>
      <c r="C816" s="264"/>
      <c r="D816" s="264"/>
      <c r="E816" s="264"/>
      <c r="F816" s="347"/>
      <c r="G816" s="266"/>
      <c r="H816" s="254"/>
    </row>
    <row r="817" spans="2:8" x14ac:dyDescent="0.35">
      <c r="B817" s="264"/>
      <c r="C817" s="264"/>
      <c r="D817" s="264"/>
      <c r="E817" s="264"/>
      <c r="F817" s="347"/>
      <c r="G817" s="266"/>
      <c r="H817" s="254"/>
    </row>
    <row r="818" spans="2:8" x14ac:dyDescent="0.35">
      <c r="B818" s="264"/>
      <c r="C818" s="264"/>
      <c r="D818" s="264"/>
      <c r="E818" s="264"/>
      <c r="F818" s="347"/>
      <c r="G818" s="266"/>
      <c r="H818" s="254"/>
    </row>
    <row r="819" spans="2:8" x14ac:dyDescent="0.35">
      <c r="B819" s="264"/>
      <c r="C819" s="264"/>
      <c r="D819" s="264"/>
      <c r="E819" s="264"/>
      <c r="F819" s="347"/>
      <c r="G819" s="266"/>
      <c r="H819" s="254"/>
    </row>
    <row r="820" spans="2:8" x14ac:dyDescent="0.35">
      <c r="B820" s="264"/>
      <c r="C820" s="264"/>
      <c r="D820" s="264"/>
      <c r="E820" s="264"/>
      <c r="F820" s="347"/>
      <c r="G820" s="266"/>
      <c r="H820" s="254"/>
    </row>
    <row r="821" spans="2:8" x14ac:dyDescent="0.35">
      <c r="B821" s="264"/>
      <c r="C821" s="264"/>
      <c r="D821" s="264"/>
      <c r="E821" s="264"/>
      <c r="F821" s="347"/>
      <c r="G821" s="266"/>
      <c r="H821" s="254"/>
    </row>
    <row r="822" spans="2:8" x14ac:dyDescent="0.35">
      <c r="B822" s="264"/>
      <c r="C822" s="264"/>
      <c r="D822" s="264"/>
      <c r="E822" s="264"/>
      <c r="F822" s="347"/>
      <c r="G822" s="266"/>
      <c r="H822" s="254"/>
    </row>
    <row r="823" spans="2:8" x14ac:dyDescent="0.35">
      <c r="B823" s="264"/>
      <c r="C823" s="264"/>
      <c r="D823" s="264"/>
      <c r="E823" s="264"/>
      <c r="F823" s="347"/>
      <c r="G823" s="266"/>
      <c r="H823" s="254"/>
    </row>
    <row r="824" spans="2:8" x14ac:dyDescent="0.35">
      <c r="B824" s="264"/>
      <c r="C824" s="264"/>
      <c r="D824" s="264"/>
      <c r="E824" s="264"/>
      <c r="F824" s="347"/>
      <c r="G824" s="266"/>
      <c r="H824" s="254"/>
    </row>
    <row r="825" spans="2:8" x14ac:dyDescent="0.35">
      <c r="B825" s="264"/>
      <c r="C825" s="264"/>
      <c r="D825" s="264"/>
      <c r="E825" s="264"/>
      <c r="F825" s="347"/>
      <c r="G825" s="266"/>
      <c r="H825" s="254"/>
    </row>
    <row r="826" spans="2:8" x14ac:dyDescent="0.35">
      <c r="B826" s="264"/>
      <c r="C826" s="264"/>
      <c r="D826" s="264"/>
      <c r="E826" s="264"/>
      <c r="F826" s="347"/>
      <c r="G826" s="266"/>
      <c r="H826" s="254"/>
    </row>
    <row r="827" spans="2:8" x14ac:dyDescent="0.35">
      <c r="B827" s="264"/>
      <c r="C827" s="264"/>
      <c r="D827" s="264"/>
      <c r="E827" s="264"/>
      <c r="F827" s="347"/>
      <c r="G827" s="266"/>
      <c r="H827" s="254"/>
    </row>
    <row r="828" spans="2:8" x14ac:dyDescent="0.35">
      <c r="B828" s="264"/>
      <c r="C828" s="264"/>
      <c r="D828" s="264"/>
      <c r="E828" s="264"/>
      <c r="F828" s="347"/>
      <c r="G828" s="266"/>
      <c r="H828" s="254"/>
    </row>
    <row r="829" spans="2:8" x14ac:dyDescent="0.35">
      <c r="B829" s="264"/>
      <c r="C829" s="264"/>
      <c r="D829" s="264"/>
      <c r="E829" s="264"/>
      <c r="F829" s="347"/>
      <c r="G829" s="266"/>
      <c r="H829" s="254"/>
    </row>
    <row r="830" spans="2:8" x14ac:dyDescent="0.35">
      <c r="B830" s="264"/>
      <c r="C830" s="264"/>
      <c r="D830" s="264"/>
      <c r="E830" s="264"/>
      <c r="F830" s="347"/>
      <c r="G830" s="266"/>
      <c r="H830" s="254"/>
    </row>
    <row r="831" spans="2:8" x14ac:dyDescent="0.35">
      <c r="B831" s="264"/>
      <c r="C831" s="264"/>
      <c r="D831" s="264"/>
      <c r="E831" s="264"/>
      <c r="F831" s="347"/>
      <c r="G831" s="266"/>
      <c r="H831" s="254"/>
    </row>
    <row r="832" spans="2:8" x14ac:dyDescent="0.35">
      <c r="B832" s="264"/>
      <c r="C832" s="264"/>
      <c r="D832" s="264"/>
      <c r="E832" s="264"/>
      <c r="F832" s="347"/>
      <c r="G832" s="266"/>
      <c r="H832" s="254"/>
    </row>
    <row r="833" spans="2:8" x14ac:dyDescent="0.35">
      <c r="B833" s="264"/>
      <c r="C833" s="264"/>
      <c r="D833" s="264"/>
      <c r="E833" s="264"/>
      <c r="F833" s="347"/>
      <c r="G833" s="266"/>
      <c r="H833" s="254"/>
    </row>
    <row r="834" spans="2:8" x14ac:dyDescent="0.35">
      <c r="B834" s="264"/>
      <c r="C834" s="264"/>
      <c r="D834" s="264"/>
      <c r="E834" s="264"/>
      <c r="F834" s="347"/>
      <c r="G834" s="266"/>
      <c r="H834" s="254"/>
    </row>
    <row r="835" spans="2:8" x14ac:dyDescent="0.35">
      <c r="B835" s="264"/>
      <c r="C835" s="264"/>
      <c r="D835" s="264"/>
      <c r="E835" s="264"/>
      <c r="F835" s="347"/>
      <c r="G835" s="266"/>
      <c r="H835" s="254"/>
    </row>
    <row r="836" spans="2:8" x14ac:dyDescent="0.35">
      <c r="B836" s="264"/>
      <c r="C836" s="264"/>
      <c r="D836" s="264"/>
      <c r="E836" s="264"/>
      <c r="F836" s="347"/>
      <c r="G836" s="266"/>
      <c r="H836" s="254"/>
    </row>
    <row r="837" spans="2:8" x14ac:dyDescent="0.35">
      <c r="B837" s="264"/>
      <c r="C837" s="264"/>
      <c r="D837" s="264"/>
      <c r="E837" s="264"/>
      <c r="F837" s="347"/>
      <c r="G837" s="266"/>
      <c r="H837" s="254"/>
    </row>
    <row r="838" spans="2:8" x14ac:dyDescent="0.35">
      <c r="B838" s="264"/>
      <c r="C838" s="264"/>
      <c r="D838" s="264"/>
      <c r="E838" s="264"/>
      <c r="F838" s="347"/>
      <c r="G838" s="266"/>
      <c r="H838" s="254"/>
    </row>
    <row r="839" spans="2:8" x14ac:dyDescent="0.35">
      <c r="B839" s="264"/>
      <c r="C839" s="264"/>
      <c r="D839" s="264"/>
      <c r="E839" s="264"/>
      <c r="F839" s="347"/>
      <c r="G839" s="266"/>
      <c r="H839" s="254"/>
    </row>
    <row r="840" spans="2:8" x14ac:dyDescent="0.35">
      <c r="B840" s="264"/>
      <c r="C840" s="264"/>
      <c r="D840" s="264"/>
      <c r="E840" s="264"/>
      <c r="F840" s="347"/>
      <c r="G840" s="266"/>
      <c r="H840" s="254"/>
    </row>
    <row r="841" spans="2:8" x14ac:dyDescent="0.35">
      <c r="B841" s="264"/>
      <c r="C841" s="264"/>
      <c r="D841" s="264"/>
      <c r="E841" s="264"/>
      <c r="F841" s="347"/>
      <c r="G841" s="266"/>
      <c r="H841" s="254"/>
    </row>
    <row r="842" spans="2:8" x14ac:dyDescent="0.35">
      <c r="B842" s="264"/>
      <c r="C842" s="264"/>
      <c r="D842" s="264"/>
      <c r="E842" s="264"/>
      <c r="F842" s="347"/>
      <c r="G842" s="266"/>
      <c r="H842" s="254"/>
    </row>
    <row r="843" spans="2:8" x14ac:dyDescent="0.35">
      <c r="B843" s="264"/>
      <c r="C843" s="264"/>
      <c r="D843" s="264"/>
      <c r="E843" s="264"/>
      <c r="F843" s="347"/>
      <c r="G843" s="266"/>
      <c r="H843" s="254"/>
    </row>
    <row r="844" spans="2:8" x14ac:dyDescent="0.35">
      <c r="B844" s="264"/>
      <c r="C844" s="264"/>
      <c r="D844" s="264"/>
      <c r="E844" s="264"/>
      <c r="F844" s="347"/>
      <c r="G844" s="266"/>
      <c r="H844" s="254"/>
    </row>
    <row r="845" spans="2:8" x14ac:dyDescent="0.35">
      <c r="B845" s="264"/>
      <c r="C845" s="264"/>
      <c r="D845" s="264"/>
      <c r="E845" s="264"/>
      <c r="F845" s="347"/>
      <c r="G845" s="266"/>
      <c r="H845" s="254"/>
    </row>
    <row r="846" spans="2:8" x14ac:dyDescent="0.35">
      <c r="B846" s="264"/>
      <c r="C846" s="264"/>
      <c r="D846" s="264"/>
      <c r="E846" s="264"/>
      <c r="F846" s="347"/>
      <c r="G846" s="266"/>
      <c r="H846" s="254"/>
    </row>
    <row r="847" spans="2:8" x14ac:dyDescent="0.35">
      <c r="B847" s="264"/>
      <c r="C847" s="264"/>
      <c r="D847" s="264"/>
      <c r="E847" s="264"/>
      <c r="F847" s="347"/>
      <c r="G847" s="266"/>
      <c r="H847" s="254"/>
    </row>
    <row r="848" spans="2:8" x14ac:dyDescent="0.35">
      <c r="B848" s="264"/>
      <c r="C848" s="264"/>
      <c r="D848" s="264"/>
      <c r="E848" s="264"/>
      <c r="F848" s="347"/>
      <c r="G848" s="266"/>
      <c r="H848" s="254"/>
    </row>
    <row r="849" spans="2:8" x14ac:dyDescent="0.35">
      <c r="B849" s="264"/>
      <c r="C849" s="264"/>
      <c r="D849" s="264"/>
      <c r="E849" s="264"/>
      <c r="F849" s="347"/>
      <c r="G849" s="266"/>
      <c r="H849" s="254"/>
    </row>
    <row r="850" spans="2:8" x14ac:dyDescent="0.35">
      <c r="B850" s="264"/>
      <c r="C850" s="264"/>
      <c r="D850" s="264"/>
      <c r="E850" s="264"/>
      <c r="F850" s="347"/>
      <c r="G850" s="266"/>
      <c r="H850" s="254"/>
    </row>
    <row r="851" spans="2:8" x14ac:dyDescent="0.35">
      <c r="B851" s="264"/>
      <c r="C851" s="264"/>
      <c r="D851" s="264"/>
      <c r="E851" s="264"/>
      <c r="F851" s="347"/>
      <c r="G851" s="266"/>
      <c r="H851" s="254"/>
    </row>
    <row r="852" spans="2:8" x14ac:dyDescent="0.35">
      <c r="B852" s="264"/>
      <c r="C852" s="264"/>
      <c r="D852" s="264"/>
      <c r="E852" s="264"/>
      <c r="F852" s="347"/>
      <c r="G852" s="266"/>
      <c r="H852" s="254"/>
    </row>
    <row r="853" spans="2:8" x14ac:dyDescent="0.35">
      <c r="B853" s="264"/>
      <c r="C853" s="264"/>
      <c r="D853" s="264"/>
      <c r="E853" s="264"/>
      <c r="F853" s="347"/>
      <c r="G853" s="266"/>
      <c r="H853" s="254"/>
    </row>
    <row r="854" spans="2:8" x14ac:dyDescent="0.35">
      <c r="B854" s="264"/>
      <c r="C854" s="264"/>
      <c r="D854" s="264"/>
      <c r="E854" s="264"/>
      <c r="F854" s="347"/>
      <c r="G854" s="266"/>
      <c r="H854" s="254"/>
    </row>
    <row r="855" spans="2:8" x14ac:dyDescent="0.35">
      <c r="B855" s="264"/>
      <c r="C855" s="264"/>
      <c r="D855" s="264"/>
      <c r="E855" s="264"/>
      <c r="F855" s="347"/>
      <c r="G855" s="266"/>
      <c r="H855" s="254"/>
    </row>
    <row r="856" spans="2:8" x14ac:dyDescent="0.35">
      <c r="B856" s="264"/>
      <c r="C856" s="264"/>
      <c r="D856" s="264"/>
      <c r="E856" s="264"/>
      <c r="F856" s="347"/>
      <c r="G856" s="266"/>
      <c r="H856" s="254"/>
    </row>
    <row r="857" spans="2:8" x14ac:dyDescent="0.35">
      <c r="B857" s="264"/>
      <c r="C857" s="264"/>
      <c r="D857" s="264"/>
      <c r="E857" s="264"/>
      <c r="F857" s="347"/>
      <c r="G857" s="266"/>
      <c r="H857" s="254"/>
    </row>
    <row r="858" spans="2:8" x14ac:dyDescent="0.35">
      <c r="B858" s="264"/>
      <c r="C858" s="264"/>
      <c r="D858" s="264"/>
      <c r="E858" s="264"/>
      <c r="F858" s="347"/>
      <c r="G858" s="266"/>
      <c r="H858" s="254"/>
    </row>
    <row r="859" spans="2:8" x14ac:dyDescent="0.35">
      <c r="B859" s="264"/>
      <c r="C859" s="264"/>
      <c r="D859" s="264"/>
      <c r="E859" s="264"/>
      <c r="F859" s="347"/>
      <c r="G859" s="266"/>
      <c r="H859" s="254"/>
    </row>
    <row r="860" spans="2:8" x14ac:dyDescent="0.35">
      <c r="B860" s="264"/>
      <c r="C860" s="264"/>
      <c r="D860" s="264"/>
      <c r="E860" s="264"/>
      <c r="F860" s="347"/>
      <c r="G860" s="266"/>
      <c r="H860" s="254"/>
    </row>
    <row r="861" spans="2:8" x14ac:dyDescent="0.35">
      <c r="B861" s="264"/>
      <c r="C861" s="264"/>
      <c r="D861" s="264"/>
      <c r="E861" s="264"/>
      <c r="F861" s="347"/>
      <c r="G861" s="266"/>
      <c r="H861" s="254"/>
    </row>
    <row r="862" spans="2:8" x14ac:dyDescent="0.35">
      <c r="B862" s="264"/>
      <c r="C862" s="264"/>
      <c r="D862" s="264"/>
      <c r="E862" s="264"/>
      <c r="F862" s="347"/>
      <c r="G862" s="266"/>
      <c r="H862" s="254"/>
    </row>
    <row r="863" spans="2:8" x14ac:dyDescent="0.35">
      <c r="B863" s="264"/>
      <c r="C863" s="264"/>
      <c r="D863" s="264"/>
      <c r="E863" s="264"/>
      <c r="F863" s="347"/>
      <c r="G863" s="266"/>
      <c r="H863" s="254"/>
    </row>
    <row r="864" spans="2:8" x14ac:dyDescent="0.35">
      <c r="B864" s="264"/>
      <c r="C864" s="264"/>
      <c r="D864" s="264"/>
      <c r="E864" s="264"/>
      <c r="F864" s="347"/>
      <c r="G864" s="266"/>
      <c r="H864" s="254"/>
    </row>
    <row r="865" spans="2:8" x14ac:dyDescent="0.35">
      <c r="B865" s="264"/>
      <c r="C865" s="264"/>
      <c r="D865" s="264"/>
      <c r="E865" s="264"/>
      <c r="F865" s="347"/>
      <c r="G865" s="266"/>
      <c r="H865" s="254"/>
    </row>
    <row r="866" spans="2:8" x14ac:dyDescent="0.35">
      <c r="B866" s="264"/>
      <c r="C866" s="264"/>
      <c r="D866" s="264"/>
      <c r="E866" s="264"/>
      <c r="F866" s="347"/>
      <c r="G866" s="266"/>
      <c r="H866" s="254"/>
    </row>
    <row r="867" spans="2:8" x14ac:dyDescent="0.35">
      <c r="B867" s="264"/>
      <c r="C867" s="264"/>
      <c r="D867" s="264"/>
      <c r="E867" s="264"/>
      <c r="F867" s="347"/>
      <c r="G867" s="266"/>
      <c r="H867" s="254"/>
    </row>
    <row r="868" spans="2:8" x14ac:dyDescent="0.35">
      <c r="B868" s="264"/>
      <c r="C868" s="264"/>
      <c r="D868" s="264"/>
      <c r="E868" s="264"/>
      <c r="F868" s="347"/>
      <c r="G868" s="266"/>
      <c r="H868" s="254"/>
    </row>
    <row r="869" spans="2:8" x14ac:dyDescent="0.35">
      <c r="B869" s="264"/>
      <c r="C869" s="264"/>
      <c r="D869" s="264"/>
      <c r="E869" s="264"/>
      <c r="F869" s="347"/>
      <c r="G869" s="266"/>
      <c r="H869" s="254"/>
    </row>
    <row r="870" spans="2:8" x14ac:dyDescent="0.35">
      <c r="B870" s="264"/>
      <c r="C870" s="264"/>
      <c r="D870" s="264"/>
      <c r="E870" s="264"/>
      <c r="F870" s="347"/>
      <c r="G870" s="266"/>
      <c r="H870" s="254"/>
    </row>
    <row r="871" spans="2:8" x14ac:dyDescent="0.35">
      <c r="B871" s="264"/>
      <c r="C871" s="264"/>
      <c r="D871" s="264"/>
      <c r="E871" s="264"/>
      <c r="F871" s="347"/>
      <c r="G871" s="266"/>
      <c r="H871" s="254"/>
    </row>
    <row r="872" spans="2:8" x14ac:dyDescent="0.35">
      <c r="B872" s="264"/>
      <c r="C872" s="264"/>
      <c r="D872" s="264"/>
      <c r="E872" s="264"/>
      <c r="F872" s="347"/>
      <c r="G872" s="266"/>
      <c r="H872" s="254"/>
    </row>
    <row r="873" spans="2:8" x14ac:dyDescent="0.35">
      <c r="B873" s="264"/>
      <c r="C873" s="264"/>
      <c r="D873" s="264"/>
      <c r="E873" s="264"/>
      <c r="F873" s="347"/>
      <c r="G873" s="266"/>
      <c r="H873" s="254"/>
    </row>
    <row r="874" spans="2:8" x14ac:dyDescent="0.35">
      <c r="B874" s="264"/>
      <c r="C874" s="264"/>
      <c r="D874" s="264"/>
      <c r="E874" s="264"/>
      <c r="F874" s="347"/>
      <c r="G874" s="266"/>
      <c r="H874" s="254"/>
    </row>
    <row r="875" spans="2:8" x14ac:dyDescent="0.35">
      <c r="B875" s="264"/>
      <c r="C875" s="264"/>
      <c r="D875" s="264"/>
      <c r="E875" s="264"/>
      <c r="F875" s="347"/>
      <c r="G875" s="266"/>
      <c r="H875" s="254"/>
    </row>
    <row r="876" spans="2:8" x14ac:dyDescent="0.35">
      <c r="B876" s="264"/>
      <c r="C876" s="264"/>
      <c r="D876" s="264"/>
      <c r="E876" s="264"/>
      <c r="F876" s="347"/>
      <c r="G876" s="266"/>
      <c r="H876" s="254"/>
    </row>
    <row r="877" spans="2:8" x14ac:dyDescent="0.35">
      <c r="B877" s="264"/>
      <c r="C877" s="264"/>
      <c r="D877" s="264"/>
      <c r="E877" s="264"/>
      <c r="F877" s="347"/>
      <c r="G877" s="266"/>
      <c r="H877" s="254"/>
    </row>
    <row r="878" spans="2:8" x14ac:dyDescent="0.35">
      <c r="B878" s="264"/>
      <c r="C878" s="264"/>
      <c r="D878" s="264"/>
      <c r="E878" s="264"/>
      <c r="F878" s="347"/>
      <c r="G878" s="266"/>
      <c r="H878" s="254"/>
    </row>
    <row r="879" spans="2:8" x14ac:dyDescent="0.35">
      <c r="B879" s="264"/>
      <c r="C879" s="264"/>
      <c r="D879" s="264"/>
      <c r="E879" s="264"/>
      <c r="F879" s="347"/>
      <c r="G879" s="266"/>
      <c r="H879" s="254"/>
    </row>
    <row r="880" spans="2:8" x14ac:dyDescent="0.35">
      <c r="B880" s="264"/>
      <c r="C880" s="264"/>
      <c r="D880" s="264"/>
      <c r="E880" s="264"/>
      <c r="F880" s="347"/>
      <c r="G880" s="266"/>
      <c r="H880" s="254"/>
    </row>
    <row r="881" spans="2:8" x14ac:dyDescent="0.35">
      <c r="B881" s="264"/>
      <c r="C881" s="264"/>
      <c r="D881" s="264"/>
      <c r="E881" s="264"/>
      <c r="F881" s="347"/>
      <c r="G881" s="266"/>
      <c r="H881" s="254"/>
    </row>
    <row r="882" spans="2:8" x14ac:dyDescent="0.35">
      <c r="B882" s="264"/>
      <c r="C882" s="264"/>
      <c r="D882" s="264"/>
      <c r="E882" s="264"/>
      <c r="F882" s="347"/>
      <c r="G882" s="266"/>
      <c r="H882" s="254"/>
    </row>
    <row r="883" spans="2:8" x14ac:dyDescent="0.35">
      <c r="B883" s="264"/>
      <c r="C883" s="264"/>
      <c r="D883" s="264"/>
      <c r="E883" s="264"/>
      <c r="F883" s="347"/>
      <c r="G883" s="266"/>
      <c r="H883" s="254"/>
    </row>
    <row r="884" spans="2:8" x14ac:dyDescent="0.35">
      <c r="B884" s="264"/>
      <c r="C884" s="264"/>
      <c r="D884" s="264"/>
      <c r="E884" s="264"/>
      <c r="F884" s="347"/>
      <c r="G884" s="266"/>
      <c r="H884" s="254"/>
    </row>
    <row r="885" spans="2:8" x14ac:dyDescent="0.35">
      <c r="B885" s="264"/>
      <c r="C885" s="264"/>
      <c r="D885" s="264"/>
      <c r="E885" s="264"/>
      <c r="F885" s="347"/>
      <c r="G885" s="266"/>
      <c r="H885" s="254"/>
    </row>
    <row r="886" spans="2:8" x14ac:dyDescent="0.35">
      <c r="B886" s="264"/>
      <c r="C886" s="264"/>
      <c r="D886" s="264"/>
      <c r="E886" s="264"/>
      <c r="F886" s="347"/>
      <c r="G886" s="266"/>
      <c r="H886" s="254"/>
    </row>
    <row r="887" spans="2:8" x14ac:dyDescent="0.35">
      <c r="B887" s="264"/>
      <c r="C887" s="264"/>
      <c r="D887" s="264"/>
      <c r="E887" s="264"/>
      <c r="F887" s="347"/>
      <c r="G887" s="266"/>
      <c r="H887" s="254"/>
    </row>
    <row r="888" spans="2:8" x14ac:dyDescent="0.35">
      <c r="B888" s="264"/>
      <c r="C888" s="264"/>
      <c r="D888" s="264"/>
      <c r="E888" s="264"/>
      <c r="F888" s="347"/>
      <c r="G888" s="266"/>
      <c r="H888" s="254"/>
    </row>
    <row r="889" spans="2:8" x14ac:dyDescent="0.35">
      <c r="B889" s="264"/>
      <c r="C889" s="264"/>
      <c r="D889" s="264"/>
      <c r="E889" s="264"/>
      <c r="F889" s="347"/>
      <c r="G889" s="266"/>
      <c r="H889" s="254"/>
    </row>
    <row r="890" spans="2:8" x14ac:dyDescent="0.35">
      <c r="B890" s="264"/>
      <c r="C890" s="264"/>
      <c r="D890" s="264"/>
      <c r="E890" s="264"/>
      <c r="F890" s="347"/>
      <c r="G890" s="266"/>
      <c r="H890" s="254"/>
    </row>
    <row r="891" spans="2:8" x14ac:dyDescent="0.35">
      <c r="B891" s="264"/>
      <c r="C891" s="264"/>
      <c r="D891" s="264"/>
      <c r="E891" s="264"/>
      <c r="F891" s="347"/>
      <c r="G891" s="266"/>
      <c r="H891" s="254"/>
    </row>
    <row r="892" spans="2:8" x14ac:dyDescent="0.35">
      <c r="B892" s="264"/>
      <c r="C892" s="264"/>
      <c r="D892" s="264"/>
      <c r="E892" s="264"/>
      <c r="F892" s="347"/>
      <c r="G892" s="266"/>
      <c r="H892" s="254"/>
    </row>
    <row r="893" spans="2:8" x14ac:dyDescent="0.35">
      <c r="B893" s="264"/>
      <c r="C893" s="264"/>
      <c r="D893" s="264"/>
      <c r="E893" s="264"/>
      <c r="F893" s="347"/>
      <c r="G893" s="266"/>
      <c r="H893" s="254"/>
    </row>
    <row r="894" spans="2:8" x14ac:dyDescent="0.35">
      <c r="B894" s="264"/>
      <c r="C894" s="264"/>
      <c r="D894" s="264"/>
      <c r="E894" s="264"/>
      <c r="F894" s="347"/>
      <c r="G894" s="266"/>
      <c r="H894" s="254"/>
    </row>
    <row r="895" spans="2:8" x14ac:dyDescent="0.35">
      <c r="B895" s="264"/>
      <c r="C895" s="264"/>
      <c r="D895" s="264"/>
      <c r="E895" s="264"/>
      <c r="F895" s="347"/>
      <c r="G895" s="266"/>
      <c r="H895" s="254"/>
    </row>
    <row r="896" spans="2:8" x14ac:dyDescent="0.35">
      <c r="B896" s="264"/>
      <c r="C896" s="264"/>
      <c r="D896" s="264"/>
      <c r="E896" s="264"/>
      <c r="F896" s="347"/>
      <c r="G896" s="266"/>
      <c r="H896" s="254"/>
    </row>
    <row r="897" spans="2:8" x14ac:dyDescent="0.35">
      <c r="B897" s="264"/>
      <c r="C897" s="264"/>
      <c r="D897" s="264"/>
      <c r="E897" s="264"/>
      <c r="F897" s="347"/>
      <c r="G897" s="266"/>
      <c r="H897" s="254"/>
    </row>
  </sheetData>
  <mergeCells count="1">
    <mergeCell ref="G2:H2"/>
  </mergeCells>
  <conditionalFormatting sqref="E42">
    <cfRule type="expression" dxfId="56" priority="11">
      <formula>$C42="N/A"</formula>
    </cfRule>
  </conditionalFormatting>
  <conditionalFormatting sqref="E42">
    <cfRule type="expression" dxfId="55" priority="9">
      <formula>$C42="Required"</formula>
    </cfRule>
    <cfRule type="expression" dxfId="54" priority="10">
      <formula>$C42="N/A"</formula>
    </cfRule>
  </conditionalFormatting>
  <conditionalFormatting sqref="E54">
    <cfRule type="expression" dxfId="53" priority="8">
      <formula>$C54="N/A"</formula>
    </cfRule>
  </conditionalFormatting>
  <conditionalFormatting sqref="E54">
    <cfRule type="expression" dxfId="52" priority="6">
      <formula>$C54="Required"</formula>
    </cfRule>
    <cfRule type="expression" dxfId="51" priority="7">
      <formula>$C54="N/A"</formula>
    </cfRule>
  </conditionalFormatting>
  <conditionalFormatting sqref="D7:G8 D32:G34 D73:G74 D20:G26 D76:G80 D10:G18 D28:G30 D36:G71">
    <cfRule type="expression" dxfId="50" priority="4">
      <formula>$C7="N/A"</formula>
    </cfRule>
  </conditionalFormatting>
  <conditionalFormatting sqref="A7:B8">
    <cfRule type="expression" dxfId="49" priority="2">
      <formula>$C7="N/A"</formula>
    </cfRule>
  </conditionalFormatting>
  <conditionalFormatting sqref="A6:I6 A9:I9 A19:I19 A27:I27 A31:I31 A35:I35 A72:I72 A75:I75">
    <cfRule type="expression" dxfId="48" priority="1">
      <formula>$F6="Completed"</formula>
    </cfRule>
  </conditionalFormatting>
  <dataValidations count="10">
    <dataValidation type="list" allowBlank="1" showInputMessage="1" showErrorMessage="1" sqref="F7:F8 F10:F18 F20:F26 F28:F30 F32:F34 F36:F71 F73:F74 F76:F80">
      <formula1>"Not Completed, Completed"</formula1>
    </dataValidation>
    <dataValidation type="list" allowBlank="1" showInputMessage="1" showErrorMessage="1" sqref="G7:G8 G28:G29 G12:G17 G22:G26 G32:G34 G71 G73:G74 G36 G20 G38:G69 G76:G78 G80">
      <formula1>"Zone EMP Representative, PMCA/PM, PAS PSS"</formula1>
    </dataValidation>
    <dataValidation type="list" allowBlank="1" showInputMessage="1" showErrorMessage="1" sqref="D7:D8 D28:D29 D80 D71 D32:D34 D22:D26 D73:D74 D20 D12:D17 D76:D78 D10 D36:D43 D45:D69">
      <formula1>"PMCA/PM, Contractor (Designer), PAS PSS, Sponsor or User Group Representative, Contractor (MC / HC)"</formula1>
    </dataValidation>
    <dataValidation type="list" allowBlank="1" showInputMessage="1" showErrorMessage="1" sqref="G37">
      <formula1>"Zone EMP Representative, PMCA/PM, PAS PSS"</formula1>
    </dataValidation>
    <dataValidation type="list" allowBlank="1" showInputMessage="1" showErrorMessage="1" sqref="G10">
      <formula1>"Zone EMP Representative, PMCA/PM, PAS PSS,PAS Project Data Service"</formula1>
    </dataValidation>
    <dataValidation type="list" allowBlank="1" showInputMessage="1" showErrorMessage="1" sqref="G11">
      <formula1>"Zone EMP Representative, PMCA/PM, PAS PSS, PAS Project Data Service, "</formula1>
    </dataValidation>
    <dataValidation type="list" allowBlank="1" showInputMessage="1" showErrorMessage="1" sqref="D79 D21 D70">
      <formula1>"PMCA/PM, Contractor (Designer), PAS PSS, Sponsor or User Group Representative, Contractor (MC / HC),Contractor/ PAS Project Data Service,"</formula1>
    </dataValidation>
    <dataValidation type="list" allowBlank="1" showInputMessage="1" showErrorMessage="1" sqref="G18 G21 G30 G70 G79">
      <formula1>"Zone EMP Representative, PMCA/PM, PAS PSS, PAS Project Data Service"</formula1>
    </dataValidation>
    <dataValidation type="list" allowBlank="1" showInputMessage="1" showErrorMessage="1" sqref="D11 D18 D30">
      <formula1>"PMCA/PM, Contractor (Designer), PAS PSS, Sponsor or User Group Representative, Contractor (MC / HC), Contractor (Designer) / PAS Project Data Service"</formula1>
    </dataValidation>
    <dataValidation type="list" allowBlank="1" showInputMessage="1" showErrorMessage="1" sqref="D44">
      <formula1>"PMCA/PM, Contractor (Designer), PAS PSS, Sponsor or User Group Representative, Contractor (MC / HC), Contractor (Designer) / PAS Project Data Service, PAS Project Data Service"</formula1>
    </dataValidation>
  </dataValidations>
  <hyperlinks>
    <hyperlink ref="A7" location="'6. Proj Lifecycle Criteria Inst'!A4" display="'6. Proj Lifecycle Criteria Inst'!A4"/>
    <hyperlink ref="A8" location="'6. Proj Lifecycle Criteria Inst'!A6" display="'6. Proj Lifecycle Criteria Inst'!A6"/>
    <hyperlink ref="A10" location="'6. Proj Lifecycle Criteria Inst'!A8" display="'6. Proj Lifecycle Criteria Inst'!A8"/>
    <hyperlink ref="A11" location="'6. Proj Lifecycle Criteria Inst'!A9" display="'6. Proj Lifecycle Criteria Inst'!A9"/>
    <hyperlink ref="A12" location="'6. Proj Lifecycle Criteria Inst'!A10" display="'6. Proj Lifecycle Criteria Inst'!A10"/>
    <hyperlink ref="A13" location="'6. Proj Lifecycle Criteria Inst'!A13" display="'6. Proj Lifecycle Criteria Inst'!A13"/>
    <hyperlink ref="A14" location="'6. Proj Lifecycle Criteria Inst'!A15" display="'6. Proj Lifecycle Criteria Inst'!A15"/>
    <hyperlink ref="A15" location="'6. Proj Lifecycle Criteria Inst'!A16" display="'6. Proj Lifecycle Criteria Inst'!A16"/>
    <hyperlink ref="A16" location="'6. Proj Lifecycle Criteria Inst'!A17" display="'6. Proj Lifecycle Criteria Inst'!A17"/>
    <hyperlink ref="A17" location="'6. Proj Lifecycle Criteria Inst'!A18" display="'6. Proj Lifecycle Criteria Inst'!A18"/>
    <hyperlink ref="A18" location="'6. Proj Lifecycle Criteria Inst'!A19" display="'6. Proj Lifecycle Criteria Inst'!A19"/>
    <hyperlink ref="A20" location="'6. Proj Lifecycle Criteria Inst'!A21" display="'6. Proj Lifecycle Criteria Inst'!A21"/>
    <hyperlink ref="A21" location="'6. Proj Lifecycle Criteria Inst'!A24" display="'6. Proj Lifecycle Criteria Inst'!A24"/>
    <hyperlink ref="A22" location="'6. Proj Lifecycle Criteria Inst'!A25" display="'6. Proj Lifecycle Criteria Inst'!A25"/>
    <hyperlink ref="A23" location="'6. Proj Lifecycle Criteria Inst'!A27" display="'6. Proj Lifecycle Criteria Inst'!A27"/>
    <hyperlink ref="A24" location="'6. Proj Lifecycle Criteria Inst'!A28" display="'6. Proj Lifecycle Criteria Inst'!A28"/>
    <hyperlink ref="A25" location="'6. Proj Lifecycle Criteria Inst'!A29" display="'6. Proj Lifecycle Criteria Inst'!A29"/>
    <hyperlink ref="A26" location="'6. Proj Lifecycle Criteria Inst'!A30" display="'6. Proj Lifecycle Criteria Inst'!A30"/>
    <hyperlink ref="A28" location="'6. Proj Lifecycle Criteria Inst'!A32" display="'6. Proj Lifecycle Criteria Inst'!A32"/>
    <hyperlink ref="A29" location="'6. Proj Lifecycle Criteria Inst'!A33" display="'6. Proj Lifecycle Criteria Inst'!A33"/>
    <hyperlink ref="A30" location="'6. Proj Lifecycle Criteria Inst'!A34" display="'6. Proj Lifecycle Criteria Inst'!A34"/>
    <hyperlink ref="A32" location="'6. Proj Lifecycle Criteria Inst'!A36" display="'6. Proj Lifecycle Criteria Inst'!A36"/>
    <hyperlink ref="A33" location="'6. Proj Lifecycle Criteria Inst'!A38" display="'6. Proj Lifecycle Criteria Inst'!A38"/>
    <hyperlink ref="A34" location="'6. Proj Lifecycle Criteria Inst'!A39" display="'6. Proj Lifecycle Criteria Inst'!A39"/>
    <hyperlink ref="A36" location="'6. Proj Lifecycle Criteria Inst'!A41" display="'6. Proj Lifecycle Criteria Inst'!A41"/>
    <hyperlink ref="A37" location="'6. Proj Lifecycle Criteria Inst'!A43" display="'6. Proj Lifecycle Criteria Inst'!A43"/>
    <hyperlink ref="A38" location="'6. Proj Lifecycle Criteria Inst'!A45" display="'6. Proj Lifecycle Criteria Inst'!A45"/>
    <hyperlink ref="A39" location="'6. Proj Lifecycle Criteria Inst'!A46" display="'6. Proj Lifecycle Criteria Inst'!A46"/>
    <hyperlink ref="A40" location="'6. Proj Lifecycle Criteria Inst'!A47" display="'6. Proj Lifecycle Criteria Inst'!A47"/>
    <hyperlink ref="A41" location="'6. Proj Lifecycle Criteria Inst'!A48" display="'6. Proj Lifecycle Criteria Inst'!A48"/>
    <hyperlink ref="A42" location="'6. Proj Lifecycle Criteria Inst'!A49" display="'6. Proj Lifecycle Criteria Inst'!A49"/>
    <hyperlink ref="A43" location="'6. Proj Lifecycle Criteria Inst'!A50" display="'6. Proj Lifecycle Criteria Inst'!A50"/>
    <hyperlink ref="A44" location="'6. Proj Lifecycle Criteria Inst'!A51" display="'6. Proj Lifecycle Criteria Inst'!A51"/>
    <hyperlink ref="A45" location="'6. Proj Lifecycle Criteria Inst'!A52" display="'6. Proj Lifecycle Criteria Inst'!A52"/>
    <hyperlink ref="A46" location="'6. Proj Lifecycle Criteria Inst'!A53" display="'6. Proj Lifecycle Criteria Inst'!A53"/>
    <hyperlink ref="A47" location="'6. Proj Lifecycle Criteria Inst'!A54" display="'6. Proj Lifecycle Criteria Inst'!A54"/>
    <hyperlink ref="A48" location="'6. Proj Lifecycle Criteria Inst'!A55" display="'6. Proj Lifecycle Criteria Inst'!A55"/>
    <hyperlink ref="A49" location="'6. Proj Lifecycle Criteria Inst'!A56" display="'6. Proj Lifecycle Criteria Inst'!A56"/>
    <hyperlink ref="A50" location="'6. Proj Lifecycle Criteria Inst'!A57" display="'6. Proj Lifecycle Criteria Inst'!A57"/>
    <hyperlink ref="A51" location="'6. Proj Lifecycle Criteria Inst'!A58" display="'6. Proj Lifecycle Criteria Inst'!A58"/>
    <hyperlink ref="A52" location="'6. Proj Lifecycle Criteria Inst'!A59" display="'6. Proj Lifecycle Criteria Inst'!A59"/>
    <hyperlink ref="A53" location="'6. Proj Lifecycle Criteria Inst'!A60" display="'6. Proj Lifecycle Criteria Inst'!A60"/>
    <hyperlink ref="A54" location="'6. Proj Lifecycle Criteria Inst'!A61" display="'6. Proj Lifecycle Criteria Inst'!A61"/>
    <hyperlink ref="A55" location="'6. Proj Lifecycle Criteria Inst'!A62" display="'6. Proj Lifecycle Criteria Inst'!A62"/>
    <hyperlink ref="A56" location="'6. Proj Lifecycle Criteria Inst'!A63" display="'6. Proj Lifecycle Criteria Inst'!A63"/>
    <hyperlink ref="A57" location="'6. Proj Lifecycle Criteria Inst'!A64" display="'6. Proj Lifecycle Criteria Inst'!A64"/>
    <hyperlink ref="A58" location="'6. Proj Lifecycle Criteria Inst'!A65" display="'6. Proj Lifecycle Criteria Inst'!A65"/>
    <hyperlink ref="A59" location="'6. Proj Lifecycle Criteria Inst'!A66" display="'6. Proj Lifecycle Criteria Inst'!A66"/>
    <hyperlink ref="A60" location="'6. Proj Lifecycle Criteria Inst'!A67" display="'6. Proj Lifecycle Criteria Inst'!A67"/>
    <hyperlink ref="A61" location="'6. Proj Lifecycle Criteria Inst'!A68" display="'6. Proj Lifecycle Criteria Inst'!A68"/>
    <hyperlink ref="A62" location="'6. Proj Lifecycle Criteria Inst'!A69" display="'6. Proj Lifecycle Criteria Inst'!A69"/>
    <hyperlink ref="A63" location="'6. Proj Lifecycle Criteria Inst'!A70" display="'6. Proj Lifecycle Criteria Inst'!A70"/>
    <hyperlink ref="A64" location="'6. Proj Lifecycle Criteria Inst'!A71" display="'6. Proj Lifecycle Criteria Inst'!A71"/>
    <hyperlink ref="A65" location="'6. Proj Lifecycle Criteria Inst'!A72" display="'6. Proj Lifecycle Criteria Inst'!A72"/>
    <hyperlink ref="A66" location="'6. Proj Lifecycle Criteria Inst'!A73" display="'6. Proj Lifecycle Criteria Inst'!A73"/>
    <hyperlink ref="A67" location="'6. Proj Lifecycle Criteria Inst'!A74" display="'6. Proj Lifecycle Criteria Inst'!A74"/>
    <hyperlink ref="A68" location="'6. Proj Lifecycle Criteria Inst'!A75" display="'6. Proj Lifecycle Criteria Inst'!A75"/>
    <hyperlink ref="A69" location="'6. Proj Lifecycle Criteria Inst'!A76" display="'6. Proj Lifecycle Criteria Inst'!A76"/>
    <hyperlink ref="A70" location="'6. Proj Lifecycle Criteria Inst'!A77" display="'6. Proj Lifecycle Criteria Inst'!A77"/>
    <hyperlink ref="A73" location="'6. Proj Lifecycle Criteria Inst'!A80" display="'6. Proj Lifecycle Criteria Inst'!A80"/>
    <hyperlink ref="A74" location="'6. Proj Lifecycle Criteria Inst'!A81" display="'6. Proj Lifecycle Criteria Inst'!A81"/>
    <hyperlink ref="A76" location="'6. Proj Lifecycle Criteria Inst'!A83" display="'6. Proj Lifecycle Criteria Inst'!A83"/>
    <hyperlink ref="A77" location="'6. Proj Lifecycle Criteria Inst'!A84" display="'6. Proj Lifecycle Criteria Inst'!A84"/>
    <hyperlink ref="A78" location="'6. Proj Lifecycle Criteria Inst'!A85" display="'6. Proj Lifecycle Criteria Inst'!A85"/>
    <hyperlink ref="A79" location="'6. Proj Lifecycle Criteria Inst'!A86" display="'6. Proj Lifecycle Criteria Inst'!A86"/>
    <hyperlink ref="A71" location="'6. Proj Lifecycle Criteria Inst'!A78" display="'6. Proj Lifecycle Criteria Inst'!A78"/>
    <hyperlink ref="A80" location="'6. Proj Lifecycle Criteria Inst'!A87" display="'6. Proj Lifecycle Criteria Inst'!A87"/>
  </hyperlinks>
  <pageMargins left="0.25" right="0.25" top="0.75" bottom="0.75" header="0.3" footer="0.3"/>
  <pageSetup paperSize="9" scale="2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'0. Project Details'!$F$1:$G$1</xm:f>
          </x14:formula1>
          <xm:sqref>C7:C8 C10:C18 C20:C26 C28:C30 C32:C34 C76:C80 C73:C74 C36:C71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4" tint="0.39997558519241921"/>
  </sheetPr>
  <dimension ref="A1:H44"/>
  <sheetViews>
    <sheetView zoomScale="90" zoomScaleNormal="90" workbookViewId="0">
      <pane ySplit="9" topLeftCell="A10" activePane="bottomLeft" state="frozen"/>
      <selection pane="bottomLeft" activeCell="H44" sqref="H44"/>
    </sheetView>
  </sheetViews>
  <sheetFormatPr defaultRowHeight="15" x14ac:dyDescent="0.25"/>
  <cols>
    <col min="1" max="1" width="4.85546875" style="340" customWidth="1"/>
    <col min="2" max="2" width="26.42578125" style="4" bestFit="1" customWidth="1"/>
    <col min="3" max="3" width="68.85546875" style="4" customWidth="1"/>
    <col min="4" max="4" width="15.42578125" style="4" customWidth="1"/>
    <col min="5" max="5" width="27.42578125" style="4" customWidth="1"/>
    <col min="6" max="6" width="13.85546875" style="4" customWidth="1"/>
    <col min="7" max="7" width="14" style="4" customWidth="1"/>
    <col min="8" max="8" width="58.140625" style="6" customWidth="1"/>
    <col min="9" max="9" width="9.140625" style="4"/>
    <col min="10" max="10" width="47.5703125" style="4" customWidth="1"/>
    <col min="11" max="16384" width="9.140625" style="4"/>
  </cols>
  <sheetData>
    <row r="1" spans="1:8" ht="21" customHeight="1" thickBot="1" x14ac:dyDescent="0.3">
      <c r="A1" s="745" t="s">
        <v>178</v>
      </c>
      <c r="B1" s="746"/>
      <c r="C1" s="480" t="s">
        <v>412</v>
      </c>
      <c r="D1" s="408"/>
      <c r="E1" s="225" t="s">
        <v>399</v>
      </c>
      <c r="F1" s="226"/>
      <c r="G1" s="471"/>
    </row>
    <row r="2" spans="1:8" x14ac:dyDescent="0.25">
      <c r="A2" s="747" t="s">
        <v>0</v>
      </c>
      <c r="B2" s="748"/>
      <c r="C2" s="397">
        <f>'0. Project Details'!B2</f>
        <v>0</v>
      </c>
      <c r="D2" s="406"/>
      <c r="E2" s="152"/>
      <c r="F2" s="227"/>
      <c r="G2" s="228"/>
    </row>
    <row r="3" spans="1:8" x14ac:dyDescent="0.25">
      <c r="A3" s="747" t="s">
        <v>1</v>
      </c>
      <c r="B3" s="748"/>
      <c r="C3" s="397">
        <f>'0. Project Details'!B3</f>
        <v>0</v>
      </c>
      <c r="D3" s="406"/>
      <c r="E3" s="152"/>
      <c r="F3" s="229"/>
      <c r="G3" s="228"/>
    </row>
    <row r="4" spans="1:8" x14ac:dyDescent="0.25">
      <c r="A4" s="469" t="s">
        <v>163</v>
      </c>
      <c r="B4" s="470"/>
      <c r="C4" s="397">
        <f>'0. Project Details'!B7</f>
        <v>0</v>
      </c>
      <c r="D4" s="406"/>
      <c r="E4" s="152"/>
      <c r="F4" s="229"/>
      <c r="G4" s="228"/>
    </row>
    <row r="5" spans="1:8" x14ac:dyDescent="0.25">
      <c r="A5" s="749" t="s">
        <v>486</v>
      </c>
      <c r="B5" s="748"/>
      <c r="C5" s="397">
        <f>'0. Project Details'!B5</f>
        <v>0</v>
      </c>
      <c r="D5" s="406"/>
      <c r="E5" s="152"/>
      <c r="F5" s="229"/>
      <c r="G5" s="228"/>
    </row>
    <row r="6" spans="1:8" ht="30.75" customHeight="1" x14ac:dyDescent="0.25">
      <c r="A6" s="749" t="str">
        <f>'0. Project Details'!A6</f>
        <v>Building/Assets Description &amp; HOTO Descriptor:</v>
      </c>
      <c r="B6" s="750"/>
      <c r="C6" s="397"/>
      <c r="D6" s="406"/>
      <c r="E6" s="152"/>
      <c r="F6" s="229"/>
      <c r="G6" s="228"/>
    </row>
    <row r="7" spans="1:8" ht="20.25" hidden="1" customHeight="1" x14ac:dyDescent="0.25">
      <c r="A7" s="743" t="s">
        <v>510</v>
      </c>
      <c r="B7" s="744"/>
      <c r="C7" s="397"/>
      <c r="D7" s="406"/>
      <c r="E7" s="152"/>
      <c r="F7" s="229"/>
      <c r="G7" s="228"/>
    </row>
    <row r="8" spans="1:8" ht="3.75" customHeight="1" thickBot="1" x14ac:dyDescent="0.3">
      <c r="B8" s="751" t="s">
        <v>485</v>
      </c>
      <c r="C8" s="752"/>
      <c r="D8" s="752"/>
      <c r="E8" s="752"/>
      <c r="F8" s="752"/>
      <c r="G8" s="224"/>
    </row>
    <row r="9" spans="1:8" s="7" customFormat="1" ht="39" customHeight="1" thickBot="1" x14ac:dyDescent="0.3">
      <c r="A9" s="753" t="s">
        <v>336</v>
      </c>
      <c r="B9" s="754"/>
      <c r="C9" s="230" t="s">
        <v>667</v>
      </c>
      <c r="D9" s="231" t="s">
        <v>513</v>
      </c>
      <c r="E9" s="231" t="s">
        <v>153</v>
      </c>
      <c r="F9" s="479" t="s">
        <v>337</v>
      </c>
      <c r="G9" s="231" t="s">
        <v>338</v>
      </c>
      <c r="H9" s="232" t="s">
        <v>4</v>
      </c>
    </row>
    <row r="10" spans="1:8" x14ac:dyDescent="0.25">
      <c r="A10" s="341"/>
      <c r="B10" s="411" t="s">
        <v>29</v>
      </c>
      <c r="C10" s="153"/>
      <c r="D10" s="153"/>
      <c r="E10" s="154"/>
      <c r="F10" s="154"/>
      <c r="G10" s="154"/>
      <c r="H10" s="216"/>
    </row>
    <row r="11" spans="1:8" ht="66.75" customHeight="1" x14ac:dyDescent="0.25">
      <c r="A11" s="518">
        <v>1</v>
      </c>
      <c r="B11" s="678" t="s">
        <v>29</v>
      </c>
      <c r="C11" s="675" t="str">
        <f>'7.Data Provision Checklist Inst'!C5</f>
        <v>Data Extracts from GEMS provided to Designer (required for existing facilities, extending current infrastructure and/or upgrading existing assets)</v>
      </c>
      <c r="D11" s="119" t="s">
        <v>198</v>
      </c>
      <c r="E11" s="199" t="s">
        <v>1036</v>
      </c>
      <c r="F11" s="159"/>
      <c r="G11" s="159"/>
      <c r="H11" s="665"/>
    </row>
    <row r="12" spans="1:8" ht="74.25" customHeight="1" x14ac:dyDescent="0.25">
      <c r="A12" s="518">
        <v>2</v>
      </c>
      <c r="B12" s="679" t="s">
        <v>29</v>
      </c>
      <c r="C12" s="160" t="str">
        <f>'7.Data Provision Checklist Inst'!C6</f>
        <v>The Project submits a GDL to PAS PSS requesting to create asset shell records for Buildings, Levels, Spaces, Infrastructure, Equipment Systems &amp; Equipment (where known) etc. and provides a new or updated spaces plan. GDL and Spatial Data submissions are accompanied by relevant Assurance &amp; Validation Checklists</v>
      </c>
      <c r="D12" s="119" t="s">
        <v>198</v>
      </c>
      <c r="E12" s="198" t="str">
        <f>IF(OR('0. Project Details'!$B$4 ="EWP",'0. Project Details'!$B$4 ="Property Acquisition or Disposal", '0. Project Details'!$B$4 ="PMB Leased Project "),"Designer/PAS Project Data Service","Designer")</f>
        <v>Designer</v>
      </c>
      <c r="F12" s="159"/>
      <c r="G12" s="159"/>
      <c r="H12" s="668"/>
    </row>
    <row r="13" spans="1:8" ht="33" customHeight="1" x14ac:dyDescent="0.25">
      <c r="A13" s="518">
        <v>3</v>
      </c>
      <c r="B13" s="679" t="s">
        <v>29</v>
      </c>
      <c r="C13" s="160" t="str">
        <f>'7.Data Provision Checklist Inst'!C7</f>
        <v>PAS review GDLs and process in EDGA.
 Incorrect submissions are quickly referred back to supplier with detail about issues.</v>
      </c>
      <c r="D13" s="119" t="s">
        <v>198</v>
      </c>
      <c r="E13" s="198" t="str">
        <f>IF(OR('0. Project Details'!$B$4 ="EWP",'0. Project Details'!$B$4 ="Property Acquisition or Disposal", '0. Project Details'!$B$4 ="PMB Leased Project "),"PAS Project Data Service","PAS PSS")</f>
        <v>PAS PSS</v>
      </c>
      <c r="F13" s="159"/>
      <c r="G13" s="159"/>
      <c r="H13" s="391"/>
    </row>
    <row r="14" spans="1:8" ht="92.25" customHeight="1" x14ac:dyDescent="0.25">
      <c r="A14" s="518">
        <v>4</v>
      </c>
      <c r="B14" s="679" t="s">
        <v>29</v>
      </c>
      <c r="C14" s="160" t="str">
        <f>'7.Data Provision Checklist Inst'!C8</f>
        <v xml:space="preserve">All required GDLs to create shell records have been submitted to PAS PSS by the 90% design - Building, Level, Space, Infrastructure, Equipment Systems &amp; Equipment (where known) etc. </v>
      </c>
      <c r="D14" s="119" t="s">
        <v>198</v>
      </c>
      <c r="E14" s="198" t="str">
        <f>IF(OR('0. Project Details'!$B$4 ="EWP",'0. Project Details'!$B$4 ="Property Acquisition or Disposal", '0. Project Details'!$B$4 ="PMB Leased Project "),"PAS Project Data Service","Designer")</f>
        <v>Designer</v>
      </c>
      <c r="F14" s="159"/>
      <c r="G14" s="159"/>
      <c r="H14" s="391"/>
    </row>
    <row r="15" spans="1:8" ht="69" customHeight="1" x14ac:dyDescent="0.25">
      <c r="A15" s="518">
        <v>5</v>
      </c>
      <c r="B15" s="679" t="s">
        <v>29</v>
      </c>
      <c r="C15" s="160" t="str">
        <f>'7.Data Provision Checklist Inst'!C9</f>
        <v>A list of compliant design drawings, minutes of design meetings and/or correspondence from stakeholders and SMEs identified in the agreed EIPP accepting designs.
Design Drawings Completed - End of design phase.</v>
      </c>
      <c r="D15" s="119" t="s">
        <v>198</v>
      </c>
      <c r="E15" s="422" t="s">
        <v>361</v>
      </c>
      <c r="F15" s="159"/>
      <c r="G15" s="159"/>
      <c r="H15" s="391"/>
    </row>
    <row r="16" spans="1:8" ht="30.75" customHeight="1" x14ac:dyDescent="0.25">
      <c r="A16" s="518">
        <v>6</v>
      </c>
      <c r="B16" s="679" t="s">
        <v>29</v>
      </c>
      <c r="C16" s="160" t="str">
        <f>'7.Data Provision Checklist Inst'!C10</f>
        <v xml:space="preserve">Spaces Plan prepared IAW SDMP and submitted with completed SDMP Assurance &amp; Validation Checklist. </v>
      </c>
      <c r="D16" s="119" t="s">
        <v>198</v>
      </c>
      <c r="E16" s="198" t="str">
        <f>IF(OR('0. Project Details'!$B$4 ="EWP",'0. Project Details'!$B$4 ="Property Acquisition or Disposal", '0. Project Details'!$B$4 ="PMB Leased Project "),"PAS Project Data Service","Designer")</f>
        <v>Designer</v>
      </c>
      <c r="F16" s="159"/>
      <c r="G16" s="159"/>
      <c r="H16" s="391"/>
    </row>
    <row r="17" spans="1:8" x14ac:dyDescent="0.25">
      <c r="A17" s="677"/>
      <c r="B17" s="411" t="s">
        <v>14</v>
      </c>
      <c r="C17" s="153"/>
      <c r="D17" s="407"/>
      <c r="E17" s="161"/>
      <c r="F17" s="161"/>
      <c r="G17" s="161"/>
      <c r="H17" s="216"/>
    </row>
    <row r="18" spans="1:8" ht="51.75" customHeight="1" x14ac:dyDescent="0.25">
      <c r="A18" s="680">
        <v>7</v>
      </c>
      <c r="B18" s="166" t="s">
        <v>284</v>
      </c>
      <c r="C18" s="675" t="str">
        <f>'7.Data Provision Checklist Inst'!C12</f>
        <v>Data Extracts from GEMS provided to Contractor Representative (required for existing facilities, extending current infrastructure and/or upgrading existing)</v>
      </c>
      <c r="D18" s="119" t="s">
        <v>198</v>
      </c>
      <c r="E18" s="158" t="s">
        <v>1037</v>
      </c>
      <c r="F18" s="159"/>
      <c r="G18" s="159"/>
      <c r="H18" s="669"/>
    </row>
    <row r="19" spans="1:8" ht="51.75" customHeight="1" x14ac:dyDescent="0.25">
      <c r="A19" s="518">
        <v>8</v>
      </c>
      <c r="B19" s="679" t="s">
        <v>14</v>
      </c>
      <c r="C19" s="675" t="str">
        <f>'7.Data Provision Checklist Inst'!C13</f>
        <v>The Project submits GDLs with completedAssurance &amp; Validation Checklist to PAS PSS requesting to Create asset shell records and / or Update asset records. 
Incorrect submissions are quickly referred back to supplier with detail about issue areas.</v>
      </c>
      <c r="D19" s="119" t="s">
        <v>198</v>
      </c>
      <c r="E19" s="198" t="str">
        <f>IF(OR('0. Project Details'!$B$4 ="EWP",'0. Project Details'!$B$4 ="Property Acquisition or Disposal", '0. Project Details'!$B$4 ="PMB Leased Project "),"PAS Project Data Service","Contractor")</f>
        <v>Contractor</v>
      </c>
      <c r="F19" s="159"/>
      <c r="G19" s="159"/>
      <c r="H19" s="391"/>
    </row>
    <row r="20" spans="1:8" ht="45" x14ac:dyDescent="0.25">
      <c r="A20" s="518">
        <v>9</v>
      </c>
      <c r="B20" s="679" t="s">
        <v>14</v>
      </c>
      <c r="C20" s="675" t="str">
        <f>'7.Data Provision Checklist Inst'!C14</f>
        <v>Additional GDL submissions, as required &amp; determined by project.  (all data for new or updated items is to be supplied via GDL by 90% construction).</v>
      </c>
      <c r="D20" s="119" t="s">
        <v>198</v>
      </c>
      <c r="E20" s="198" t="str">
        <f>IF(OR('0. Project Details'!$B$4 ="EWP",'0. Project Details'!$B$4 ="Property Acquisition or Disposal", '0. Project Details'!$B$4 ="PMB Leased Project "),"PAS Project Data Service","Contractor")</f>
        <v>Contractor</v>
      </c>
      <c r="F20" s="159"/>
      <c r="G20" s="159"/>
      <c r="H20" s="391"/>
    </row>
    <row r="21" spans="1:8" ht="47.25" customHeight="1" x14ac:dyDescent="0.25">
      <c r="A21" s="518">
        <v>10</v>
      </c>
      <c r="B21" s="679" t="s">
        <v>14</v>
      </c>
      <c r="C21" s="675" t="str">
        <f>'7.Data Provision Checklist Inst'!C15</f>
        <v>PAS review GDLs and process in EDGA. Incorrect submissions are quickly referred back to supplier with detail about issues</v>
      </c>
      <c r="D21" s="119" t="s">
        <v>198</v>
      </c>
      <c r="E21" s="198" t="s">
        <v>853</v>
      </c>
      <c r="F21" s="159"/>
      <c r="G21" s="159"/>
      <c r="H21" s="391"/>
    </row>
    <row r="22" spans="1:8" ht="54.75" customHeight="1" x14ac:dyDescent="0.25">
      <c r="A22" s="518">
        <v>11</v>
      </c>
      <c r="B22" s="679" t="s">
        <v>14</v>
      </c>
      <c r="C22" s="675" t="str">
        <f>'7.Data Provision Checklist Inst'!C16</f>
        <v xml:space="preserve">RFI Notice to request Master Site Plan (MSP) for Update purposes issued to PAS PSS.
</v>
      </c>
      <c r="D22" s="119" t="s">
        <v>198</v>
      </c>
      <c r="E22" s="198" t="str">
        <f>IF(OR('0. Project Details'!$B$4 ="EWP",'0. Project Details'!$B$4 ="Property Acquisition or Disposal", '0. Project Details'!$B$4 ="PMB Leased Project "),"PAS Project Data Service","PMCA/PM")</f>
        <v>PMCA/PM</v>
      </c>
      <c r="F22" s="159"/>
      <c r="G22" s="159"/>
      <c r="H22" s="391"/>
    </row>
    <row r="23" spans="1:8" ht="33.75" customHeight="1" x14ac:dyDescent="0.25">
      <c r="A23" s="681"/>
      <c r="B23" s="741" t="s">
        <v>390</v>
      </c>
      <c r="C23" s="742"/>
      <c r="D23" s="119" t="s">
        <v>198</v>
      </c>
      <c r="E23" s="198"/>
      <c r="F23" s="159"/>
      <c r="G23" s="159"/>
      <c r="H23" s="5"/>
    </row>
    <row r="24" spans="1:8" ht="137.25" customHeight="1" x14ac:dyDescent="0.25">
      <c r="A24" s="518">
        <v>12</v>
      </c>
      <c r="B24" s="679" t="s">
        <v>14</v>
      </c>
      <c r="C24" s="223" t="str">
        <f>'7.Data Provision Checklist Inst'!C18</f>
        <v>Submission of all GDLs with accompanying GDL Assurance &amp; Validation Checklist to PAS PSS - all data fields completed.</v>
      </c>
      <c r="D24" s="119" t="s">
        <v>198</v>
      </c>
      <c r="E24" s="198" t="str">
        <f>IF(OR('0. Project Details'!$B$4 ="EWP",'0. Project Details'!$B$4 ="Property Acquisition or Disposal", '0. Project Details'!$B$4 ="PMB Leased Project "),"PAS Project Data Service","Contractor")</f>
        <v>Contractor</v>
      </c>
      <c r="F24" s="159"/>
      <c r="G24" s="159"/>
      <c r="H24" s="391"/>
    </row>
    <row r="25" spans="1:8" ht="90.75" customHeight="1" x14ac:dyDescent="0.25">
      <c r="A25" s="680">
        <v>13</v>
      </c>
      <c r="B25" s="165" t="s">
        <v>14</v>
      </c>
      <c r="C25" s="223" t="str">
        <f>'7.Data Provision Checklist Inst'!C19</f>
        <v xml:space="preserve">Submission of draft O&amp;MM with accompanying O&amp;MM Assurance &amp; Validation Checklist for validation. </v>
      </c>
      <c r="D25" s="119" t="s">
        <v>198</v>
      </c>
      <c r="E25" s="198" t="str">
        <f>IF(OR('0. Project Details'!$B$4 ="EWP",'0. Project Details'!$B$4 ="Property Acquisition or Disposal", '0. Project Details'!$B$4 ="PMB Leased Project "),"PAS Project Data Service","Contractor")</f>
        <v>Contractor</v>
      </c>
      <c r="F25" s="159"/>
      <c r="G25" s="159"/>
      <c r="H25" s="391" t="s">
        <v>381</v>
      </c>
    </row>
    <row r="26" spans="1:8" ht="94.5" customHeight="1" x14ac:dyDescent="0.25">
      <c r="A26" s="518">
        <v>14</v>
      </c>
      <c r="B26" s="679" t="s">
        <v>14</v>
      </c>
      <c r="C26" s="223" t="str">
        <f>'7.Data Provision Checklist Inst'!C20</f>
        <v xml:space="preserve">Submission of draft As Constructed drawings to PAS PSS with accompanying Assurance &amp; Validation Checklist for validation. </v>
      </c>
      <c r="D26" s="119" t="s">
        <v>198</v>
      </c>
      <c r="E26" s="212" t="s">
        <v>141</v>
      </c>
      <c r="F26" s="159"/>
      <c r="G26" s="159"/>
      <c r="H26" s="391" t="s">
        <v>381</v>
      </c>
    </row>
    <row r="27" spans="1:8" ht="30" x14ac:dyDescent="0.25">
      <c r="A27" s="518">
        <v>15</v>
      </c>
      <c r="B27" s="682" t="s">
        <v>14</v>
      </c>
      <c r="C27" s="223" t="str">
        <f>'7.Data Provision Checklist Inst'!C21</f>
        <v>Submission of draft updated and/or new MSP and Spaces Plan to PAS PSS with accompanying Assurance &amp; Validation Checklist for validation.</v>
      </c>
      <c r="D27" s="119" t="s">
        <v>198</v>
      </c>
      <c r="E27" s="159" t="str">
        <f>IF(OR('0. Project Details'!$B$4 ="EWP",'0. Project Details'!$B$4 ="Property Acquisition or Disposal", '0. Project Details'!$B$4 ="PMB Leased Project "),"PAS Project Data Service","PMCA/PM")</f>
        <v>PMCA/PM</v>
      </c>
      <c r="F27" s="159"/>
      <c r="G27" s="159"/>
      <c r="H27" s="391" t="s">
        <v>381</v>
      </c>
    </row>
    <row r="28" spans="1:8" ht="229.5" customHeight="1" x14ac:dyDescent="0.25">
      <c r="A28" s="518">
        <v>16</v>
      </c>
      <c r="B28" s="682" t="s">
        <v>14</v>
      </c>
      <c r="C28" s="223" t="str">
        <f>'7.Data Provision Checklist Inst'!C22</f>
        <v>PAS review GDLs and process in EDGA. Incorrect submissions are quickly referred back to supplier with detail about issues.</v>
      </c>
      <c r="D28" s="119" t="s">
        <v>198</v>
      </c>
      <c r="E28" s="159" t="str">
        <f>IF(OR('0. Project Details'!$B$4 ="EWP",'0. Project Details'!$B$4 ="Property Acquisition or Disposal", '0. Project Details'!$B$4 ="PMB Leased Project "),"PAS Project Data Service","PAS PSS")</f>
        <v>PAS PSS</v>
      </c>
      <c r="F28" s="159"/>
      <c r="G28" s="159"/>
      <c r="H28" s="391"/>
    </row>
    <row r="29" spans="1:8" ht="76.5" customHeight="1" x14ac:dyDescent="0.25">
      <c r="A29" s="518">
        <v>17</v>
      </c>
      <c r="B29" s="682" t="s">
        <v>14</v>
      </c>
      <c r="C29" s="223" t="str">
        <f>'7.Data Provision Checklist Inst'!C23</f>
        <v xml:space="preserve">PAS PSS feedback on draft O&amp;MMs </v>
      </c>
      <c r="D29" s="119" t="s">
        <v>198</v>
      </c>
      <c r="E29" s="158" t="s">
        <v>853</v>
      </c>
      <c r="F29" s="159"/>
      <c r="G29" s="159"/>
      <c r="H29" s="391"/>
    </row>
    <row r="30" spans="1:8" ht="21.75" customHeight="1" x14ac:dyDescent="0.25">
      <c r="A30" s="518">
        <v>18</v>
      </c>
      <c r="B30" s="682" t="s">
        <v>14</v>
      </c>
      <c r="C30" s="223" t="str">
        <f>'7.Data Provision Checklist Inst'!C24</f>
        <v xml:space="preserve">PAS PSS feedback on draft ASCON drawings </v>
      </c>
      <c r="D30" s="119" t="s">
        <v>198</v>
      </c>
      <c r="E30" s="158" t="s">
        <v>853</v>
      </c>
      <c r="F30" s="159"/>
      <c r="G30" s="159"/>
      <c r="H30" s="5"/>
    </row>
    <row r="31" spans="1:8" ht="23.25" customHeight="1" x14ac:dyDescent="0.25">
      <c r="A31" s="518">
        <v>19</v>
      </c>
      <c r="B31" s="682" t="s">
        <v>14</v>
      </c>
      <c r="C31" s="223" t="str">
        <f>'7.Data Provision Checklist Inst'!C25</f>
        <v>PAS PSS feedback on draft MSP and Spaces Plan</v>
      </c>
      <c r="D31" s="119" t="s">
        <v>198</v>
      </c>
      <c r="E31" s="158" t="s">
        <v>853</v>
      </c>
      <c r="F31" s="159"/>
      <c r="G31" s="159"/>
      <c r="H31" s="5"/>
    </row>
    <row r="32" spans="1:8" ht="28.5" x14ac:dyDescent="0.25">
      <c r="A32" s="677"/>
      <c r="B32" s="411" t="s">
        <v>33</v>
      </c>
      <c r="C32" s="153"/>
      <c r="D32" s="407"/>
      <c r="E32" s="161"/>
      <c r="F32" s="161"/>
      <c r="G32" s="161"/>
      <c r="H32" s="216"/>
    </row>
    <row r="33" spans="1:8" ht="30" customHeight="1" x14ac:dyDescent="0.25">
      <c r="A33" s="518">
        <v>20</v>
      </c>
      <c r="B33" s="683" t="s">
        <v>34</v>
      </c>
      <c r="C33" s="211" t="str">
        <f>'7.Data Provision Checklist Inst'!C27</f>
        <v>Submission of all GDLs are delivered in accordance with the contract requirements and agreed changes implemented.</v>
      </c>
      <c r="D33" s="119" t="s">
        <v>198</v>
      </c>
      <c r="E33" s="198" t="str">
        <f>IF(OR('0. Project Details'!$B$4 ="EWP",'0. Project Details'!$B$4 ="Property Acquisition or Disposal", '0. Project Details'!$B$4 ="PMB Leased Project "),"PAS Project Data Service","Contractor")</f>
        <v>Contractor</v>
      </c>
      <c r="F33" s="159"/>
      <c r="G33" s="159"/>
      <c r="H33" s="391"/>
    </row>
    <row r="34" spans="1:8" ht="30" x14ac:dyDescent="0.25">
      <c r="A34" s="518">
        <v>21</v>
      </c>
      <c r="B34" s="682" t="s">
        <v>34</v>
      </c>
      <c r="C34" s="211" t="str">
        <f>'7.Data Provision Checklist Inst'!C28</f>
        <v>All final ASCON drawings and single line diagrams are delivered with agreed changes implemented.</v>
      </c>
      <c r="D34" s="119" t="s">
        <v>198</v>
      </c>
      <c r="E34" s="198" t="s">
        <v>141</v>
      </c>
      <c r="F34" s="159"/>
      <c r="G34" s="159"/>
      <c r="H34" s="391"/>
    </row>
    <row r="35" spans="1:8" ht="33.75" customHeight="1" x14ac:dyDescent="0.25">
      <c r="A35" s="518">
        <v>22</v>
      </c>
      <c r="B35" s="682" t="s">
        <v>34</v>
      </c>
      <c r="C35" s="211" t="str">
        <f>'7.Data Provision Checklist Inst'!C29</f>
        <v>All final O&amp;MMs are delivered with agreed changes implemented.</v>
      </c>
      <c r="D35" s="119" t="s">
        <v>198</v>
      </c>
      <c r="E35" s="198" t="str">
        <f>IF(OR('0. Project Details'!$B$4 ="EWP",'0. Project Details'!$B$4 ="Property Acquisition or Disposal", '0. Project Details'!$B$4 ="PMB Leased Project "),"PAS Project Data Service","Contractor")</f>
        <v>Contractor</v>
      </c>
      <c r="F35" s="159"/>
      <c r="G35" s="159"/>
      <c r="H35" s="391"/>
    </row>
    <row r="36" spans="1:8" ht="36.75" customHeight="1" x14ac:dyDescent="0.25">
      <c r="A36" s="518">
        <v>23</v>
      </c>
      <c r="B36" s="683" t="s">
        <v>34</v>
      </c>
      <c r="C36" s="211" t="str">
        <f>'7.Data Provision Checklist Inst'!C30</f>
        <v>Final updated and/or new MSP and Spaces Plan delivered with agreed changes implemented.</v>
      </c>
      <c r="D36" s="119" t="s">
        <v>198</v>
      </c>
      <c r="E36" s="198" t="str">
        <f>IF(OR('0. Project Details'!$B$4 ="EWP",'0. Project Details'!$B$4 ="Property Acquisition or Disposal", '0. Project Details'!$B$4 ="PMB Leased Project "),"PAS Project Data Service","Contractor")</f>
        <v>Contractor</v>
      </c>
      <c r="F36" s="159"/>
      <c r="G36" s="159"/>
      <c r="H36" s="391"/>
    </row>
    <row r="37" spans="1:8" x14ac:dyDescent="0.25">
      <c r="A37" s="518">
        <v>24</v>
      </c>
      <c r="B37" s="682" t="s">
        <v>34</v>
      </c>
      <c r="C37" s="211" t="str">
        <f>'7.Data Provision Checklist Inst'!C31</f>
        <v>PAS PSS confirm all GDLs have been received, accepted and provided to the GEMS MDT for upload.</v>
      </c>
      <c r="D37" s="119" t="s">
        <v>198</v>
      </c>
      <c r="E37" s="198" t="s">
        <v>853</v>
      </c>
      <c r="F37" s="159"/>
      <c r="G37" s="159"/>
      <c r="H37" s="391"/>
    </row>
    <row r="38" spans="1:8" ht="30" x14ac:dyDescent="0.25">
      <c r="A38" s="518">
        <v>25</v>
      </c>
      <c r="B38" s="682" t="s">
        <v>34</v>
      </c>
      <c r="C38" s="211" t="str">
        <f>'7.Data Provision Checklist Inst'!C32</f>
        <v>PAS PSS confirm all ASCON drawings received and agreed changes are complete.</v>
      </c>
      <c r="D38" s="119" t="s">
        <v>198</v>
      </c>
      <c r="E38" s="198" t="s">
        <v>853</v>
      </c>
      <c r="F38" s="159"/>
      <c r="G38" s="159"/>
      <c r="H38" s="5"/>
    </row>
    <row r="39" spans="1:8" ht="17.25" customHeight="1" x14ac:dyDescent="0.25">
      <c r="A39" s="518">
        <v>26</v>
      </c>
      <c r="B39" s="682" t="s">
        <v>34</v>
      </c>
      <c r="C39" s="211" t="str">
        <f>'7.Data Provision Checklist Inst'!C33</f>
        <v>PAS PSS confirm all O&amp;MM received and agreed changes are complete.</v>
      </c>
      <c r="D39" s="119" t="str">
        <f>IF(OR('0. Project Details'!$B$4 ="EWP",'0. Project Details'!$B$4 ="Property Acquisition or Disposal", '0. Project Details'!$B$4 ="PMB Leased Project "),"N/A","Required")</f>
        <v>Required</v>
      </c>
      <c r="E39" s="198" t="s">
        <v>853</v>
      </c>
      <c r="F39" s="159"/>
      <c r="G39" s="159"/>
      <c r="H39" s="5"/>
    </row>
    <row r="40" spans="1:8" x14ac:dyDescent="0.25">
      <c r="A40" s="518">
        <v>27</v>
      </c>
      <c r="B40" s="684" t="s">
        <v>34</v>
      </c>
      <c r="C40" s="211" t="str">
        <f>'7.Data Provision Checklist Inst'!C34</f>
        <v>PAS PSS have reviewed and accepted Key Datasets (Mater Site Plan (MSP) and Spaces Plan)</v>
      </c>
      <c r="D40" s="119" t="s">
        <v>198</v>
      </c>
      <c r="E40" s="198" t="s">
        <v>853</v>
      </c>
      <c r="F40" s="159"/>
      <c r="G40" s="159"/>
      <c r="H40" s="5"/>
    </row>
    <row r="41" spans="1:8" ht="28.5" x14ac:dyDescent="0.25">
      <c r="A41" s="677"/>
      <c r="B41" s="411" t="s">
        <v>229</v>
      </c>
      <c r="C41" s="153"/>
      <c r="D41" s="407"/>
      <c r="E41" s="161"/>
      <c r="F41" s="161"/>
      <c r="G41" s="161"/>
      <c r="H41" s="216"/>
    </row>
    <row r="42" spans="1:8" ht="31.5" customHeight="1" x14ac:dyDescent="0.25">
      <c r="A42" s="518">
        <v>28</v>
      </c>
      <c r="B42" s="682" t="s">
        <v>37</v>
      </c>
      <c r="C42" s="164" t="str">
        <f>'7.Data Provision Checklist Inst'!C36</f>
        <v>GDLs submitted as a result of defect rectifications</v>
      </c>
      <c r="D42" s="119" t="s">
        <v>198</v>
      </c>
      <c r="E42" s="158" t="str">
        <f>IF(OR('0. Project Details'!$B$4 ="EWP",'0. Project Details'!$B$4 ="Property Acquisition or Disposal", '0. Project Details'!$B$4 ="PMB Leased Project "),"PAS Project Data Service","Contractor")</f>
        <v>Contractor</v>
      </c>
      <c r="F42" s="159"/>
      <c r="G42" s="159"/>
      <c r="H42" s="391"/>
    </row>
    <row r="43" spans="1:8" ht="30.75" customHeight="1" x14ac:dyDescent="0.25">
      <c r="A43" s="518">
        <v>29</v>
      </c>
      <c r="B43" s="682" t="s">
        <v>37</v>
      </c>
      <c r="C43" s="164" t="str">
        <f>'7.Data Provision Checklist Inst'!C37</f>
        <v>O&amp;MM, ASCONs and/or MSP updated as a result of defect rectifications</v>
      </c>
      <c r="D43" s="119" t="s">
        <v>198</v>
      </c>
      <c r="E43" s="158" t="str">
        <f>IF(OR('0. Project Details'!$B$4 ="EWP",'0. Project Details'!$B$4 ="Property Acquisition or Disposal", '0. Project Details'!$B$4 ="PMB Leased Project "),"PAS Project Data Service","Contractor")</f>
        <v>Contractor</v>
      </c>
      <c r="F43" s="159"/>
      <c r="G43" s="159"/>
      <c r="H43" s="391"/>
    </row>
    <row r="44" spans="1:8" ht="36.75" customHeight="1" x14ac:dyDescent="0.25">
      <c r="A44" s="518">
        <v>30</v>
      </c>
      <c r="B44" s="682" t="s">
        <v>37</v>
      </c>
      <c r="C44" s="164" t="str">
        <f>'7.Data Provision Checklist Inst'!C38</f>
        <v>PAS PSS confirm that all information submissions received for criteria 28 &amp; 29 are compliant and suitable for uploading to the applicable Defence system.</v>
      </c>
      <c r="D44" s="119" t="s">
        <v>198</v>
      </c>
      <c r="E44" s="158" t="s">
        <v>853</v>
      </c>
      <c r="F44" s="159"/>
      <c r="G44" s="159"/>
      <c r="H44" s="5"/>
    </row>
  </sheetData>
  <mergeCells count="9">
    <mergeCell ref="B23:C23"/>
    <mergeCell ref="A7:B7"/>
    <mergeCell ref="A1:B1"/>
    <mergeCell ref="A2:B2"/>
    <mergeCell ref="A3:B3"/>
    <mergeCell ref="A5:B5"/>
    <mergeCell ref="A6:B6"/>
    <mergeCell ref="B8:F8"/>
    <mergeCell ref="A9:B9"/>
  </mergeCells>
  <conditionalFormatting sqref="C11:C16 B18:C24 B25:B28 C25:C31 C33:C40 C42:C44 E33:E40 E42:E44 E18:E31 E11:E16">
    <cfRule type="expression" dxfId="47" priority="2">
      <formula>$D11="N/A"</formula>
    </cfRule>
  </conditionalFormatting>
  <conditionalFormatting sqref="H11">
    <cfRule type="expression" dxfId="46" priority="1">
      <formula>$D11="N/A"</formula>
    </cfRule>
  </conditionalFormatting>
  <dataValidations count="1">
    <dataValidation type="list" allowBlank="1" showInputMessage="1" showErrorMessage="1" sqref="D11:D16 D18:D31 D33:D40 D42:D44">
      <formula1>"Required, N/A"</formula1>
    </dataValidation>
  </dataValidations>
  <hyperlinks>
    <hyperlink ref="A33" location="'7.Data Provision Checklist Inst'!A27" display="'7.Data Provision Checklist Inst'!A27"/>
    <hyperlink ref="A34" location="'7.Data Provision Checklist Inst'!A28" display="'7.Data Provision Checklist Inst'!A28"/>
    <hyperlink ref="A42" location="'7.Data Provision Checklist Inst'!A36" display="'7.Data Provision Checklist Inst'!A36"/>
    <hyperlink ref="A43" location="'7.Data Provision Checklist Inst'!A37" display="'7.Data Provision Checklist Inst'!A37"/>
    <hyperlink ref="A44" location="'7.Data Provision Checklist Inst'!A38" display="'7.Data Provision Checklist Inst'!A38"/>
    <hyperlink ref="A27" location="'7.Data Provision Checklist Inst'!A21" display="'7.Data Provision Checklist Inst'!A21"/>
    <hyperlink ref="A29" location="'7.Data Provision Checklist Inst'!A23" display="'7.Data Provision Checklist Inst'!A23"/>
    <hyperlink ref="A31" location="'7.Data Provision Checklist Inst'!A25" display="'7.Data Provision Checklist Inst'!A25"/>
    <hyperlink ref="A35" location="'7.Data Provision Checklist Inst'!A29" display="'7.Data Provision Checklist Inst'!A29"/>
    <hyperlink ref="A37" location="'7.Data Provision Checklist Inst'!A31" display="'7.Data Provision Checklist Inst'!A31"/>
    <hyperlink ref="A39" location="'7.Data Provision Checklist Inst'!A33" display="'7.Data Provision Checklist Inst'!A33"/>
    <hyperlink ref="A36" location="'7.Data Provision Checklist Inst'!A30" display="'7.Data Provision Checklist Inst'!A30"/>
    <hyperlink ref="A38" location="'7.Data Provision Checklist Inst'!A32" display="'7.Data Provision Checklist Inst'!A32"/>
    <hyperlink ref="A40" location="'7.Data Provision Checklist Inst'!A34" display="'7.Data Provision Checklist Inst'!A34"/>
    <hyperlink ref="A11" location="'7.Data Provision Checklist Inst'!A5" display="'7.Data Provision Checklist Inst'!A5"/>
    <hyperlink ref="A12" location="'7.Data Provision Checklist Inst'!A6" display="'7.Data Provision Checklist Inst'!A6"/>
    <hyperlink ref="A13" location="'7.Data Provision Checklist Inst'!A7" display="'7.Data Provision Checklist Inst'!A7"/>
    <hyperlink ref="A14" location="'7.Data Provision Checklist Inst'!A8" display="'7.Data Provision Checklist Inst'!A8"/>
    <hyperlink ref="A15" location="'7.Data Provision Checklist Inst'!A9" display="'7.Data Provision Checklist Inst'!A9"/>
    <hyperlink ref="A16" location="'7.Data Provision Checklist Inst'!A10" display="'7.Data Provision Checklist Inst'!A10"/>
    <hyperlink ref="A18" location="'7.Data Provision Checklist Inst'!A12" display="'7.Data Provision Checklist Inst'!A12"/>
    <hyperlink ref="A19" location="'7.Data Provision Checklist Inst'!A13" display="'7.Data Provision Checklist Inst'!A13"/>
    <hyperlink ref="A20" location="'7.Data Provision Checklist Inst'!A14" display="'7.Data Provision Checklist Inst'!A14"/>
    <hyperlink ref="A21" location="'7.Data Provision Checklist Inst'!A15" display="'7.Data Provision Checklist Inst'!A15"/>
    <hyperlink ref="A22" location="'7.Data Provision Checklist Inst'!A16" display="'7.Data Provision Checklist Inst'!A16"/>
    <hyperlink ref="A24" location="'7.Data Provision Checklist Inst'!A18" display="'7.Data Provision Checklist Inst'!A18"/>
    <hyperlink ref="A25" location="'7.Data Provision Checklist Inst'!A19" display="'7.Data Provision Checklist Inst'!A19"/>
    <hyperlink ref="A26" location="'7.Data Provision Checklist Inst'!A20" display="'7.Data Provision Checklist Inst'!A20"/>
    <hyperlink ref="A28" location="'7.Data Provision Checklist Inst'!A22" display="'7.Data Provision Checklist Inst'!A22"/>
    <hyperlink ref="A30" location="'7.Data Provision Checklist Inst'!A24" display="'7.Data Provision Checklist Inst'!A24"/>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sheetPr>
  <dimension ref="A1:M29"/>
  <sheetViews>
    <sheetView showGridLines="0" zoomScaleNormal="100" zoomScaleSheetLayoutView="130" workbookViewId="0">
      <selection activeCell="F14" sqref="F14"/>
    </sheetView>
  </sheetViews>
  <sheetFormatPr defaultColWidth="8.7109375" defaultRowHeight="15" x14ac:dyDescent="0.25"/>
  <cols>
    <col min="1" max="1" width="41.28515625" style="16" customWidth="1"/>
    <col min="2" max="2" width="42.85546875" style="3" customWidth="1"/>
    <col min="3" max="3" width="9.7109375" style="34" customWidth="1"/>
    <col min="4" max="4" width="10.28515625" style="15" bestFit="1" customWidth="1"/>
    <col min="5" max="5" width="21.28515625" style="3" customWidth="1"/>
    <col min="6" max="6" width="31" style="3" customWidth="1"/>
    <col min="8" max="8" width="10.5703125" style="42" customWidth="1"/>
    <col min="9" max="16384" width="8.7109375" style="4"/>
  </cols>
  <sheetData>
    <row r="1" spans="1:9" s="3" customFormat="1" ht="22.5" x14ac:dyDescent="0.25">
      <c r="A1" s="65" t="s">
        <v>257</v>
      </c>
      <c r="B1" s="17"/>
      <c r="C1" s="17"/>
      <c r="D1" s="31"/>
      <c r="E1" s="17"/>
      <c r="F1" s="18"/>
      <c r="H1" s="42"/>
      <c r="I1" s="18"/>
    </row>
    <row r="2" spans="1:9" s="3" customFormat="1" x14ac:dyDescent="0.25">
      <c r="A2" s="112"/>
      <c r="B2" s="17"/>
      <c r="C2" s="17"/>
      <c r="D2" s="31"/>
      <c r="E2" s="17"/>
      <c r="F2" s="18"/>
      <c r="H2" s="42"/>
      <c r="I2" s="18"/>
    </row>
    <row r="3" spans="1:9" s="22" customFormat="1" ht="17.100000000000001" customHeight="1" x14ac:dyDescent="0.2">
      <c r="A3" s="54" t="str">
        <f>IF(ISBLANK('0. Project Details'!B2),"Please enter project details into 0. Project Details Tab", "Project:  " &amp;'0. Project Details'!B2 &amp;" -  "&amp;'0. Project Details'!B3)</f>
        <v>Please enter project details into 0. Project Details Tab</v>
      </c>
      <c r="B3" s="55"/>
      <c r="C3" s="55"/>
      <c r="D3" s="55"/>
      <c r="E3" s="55"/>
      <c r="F3" s="55"/>
      <c r="H3" s="56"/>
      <c r="I3" s="57"/>
    </row>
    <row r="4" spans="1:9" s="22" customFormat="1" ht="17.100000000000001" customHeight="1" x14ac:dyDescent="0.2">
      <c r="A4" s="58" t="str">
        <f>'0. Project Details'!A5&amp;" "&amp;'0. Project Details'!B5</f>
        <v xml:space="preserve">Project Location: </v>
      </c>
      <c r="B4" s="55">
        <f>'0. Project Details'!B5</f>
        <v>0</v>
      </c>
      <c r="C4" s="55"/>
      <c r="D4" s="55"/>
      <c r="E4" s="55"/>
      <c r="F4" s="55"/>
      <c r="H4" s="56"/>
      <c r="I4" s="57"/>
    </row>
    <row r="5" spans="1:9" s="22" customFormat="1" ht="17.100000000000001" customHeight="1" x14ac:dyDescent="0.2">
      <c r="A5" s="58" t="str">
        <f>'0. Project Details'!A6 &amp;" "&amp;'0. Project Details'!B6</f>
        <v xml:space="preserve">Building/Assets Description &amp; HOTO Descriptor: </v>
      </c>
      <c r="B5" s="55">
        <f>'0. Project Details'!B6</f>
        <v>0</v>
      </c>
      <c r="C5" s="55"/>
      <c r="D5" s="55"/>
      <c r="E5" s="55"/>
      <c r="F5" s="55"/>
      <c r="H5" s="56"/>
      <c r="I5" s="57"/>
    </row>
    <row r="6" spans="1:9" s="22" customFormat="1" ht="17.100000000000001" customHeight="1" x14ac:dyDescent="0.2">
      <c r="A6" s="58" t="str">
        <f>'0. Project Details'!A7&amp;" "&amp;'0. Project Details'!B7</f>
        <v xml:space="preserve">Building/Assets Number(s): </v>
      </c>
      <c r="B6" s="55">
        <f>'0. Project Details'!B7</f>
        <v>0</v>
      </c>
      <c r="C6" s="55"/>
      <c r="D6" s="55"/>
      <c r="E6" s="55"/>
      <c r="F6" s="55"/>
      <c r="H6" s="56"/>
      <c r="I6" s="57"/>
    </row>
    <row r="7" spans="1:9" s="22" customFormat="1" ht="17.100000000000001" customHeight="1" x14ac:dyDescent="0.2">
      <c r="A7" s="58" t="str">
        <f>'0. Project Details'!A8&amp;" "&amp;TEXT('0. Project Details'!B8,"DD-MMM-YYYY") &amp;"  |  HOTO Inspection: "&amp;TEXT('0. Project Details'!B9,"DD-MMM-YYYY") &amp; "  |  "&amp; '0. Project Details'!A10&amp;" "&amp;TEXT('0. Project Details'!B10,"DD-MMM-YYYY")</f>
        <v>Project Start Date: 00-Jan-1900  |  HOTO Inspection: 00-Jan-1900  |  Project Completion Date: 00-Jan-1900</v>
      </c>
      <c r="B7" s="55"/>
      <c r="C7" s="55"/>
      <c r="D7" s="55"/>
      <c r="E7" s="55"/>
      <c r="F7" s="55"/>
      <c r="H7" s="56"/>
      <c r="I7" s="57"/>
    </row>
    <row r="8" spans="1:9" s="22" customFormat="1" ht="17.100000000000001" customHeight="1" x14ac:dyDescent="0.2">
      <c r="A8" s="58" t="s">
        <v>404</v>
      </c>
      <c r="B8" s="412"/>
      <c r="C8" s="55"/>
      <c r="D8" s="55"/>
      <c r="E8" s="55"/>
      <c r="F8" s="55"/>
      <c r="H8" s="56"/>
      <c r="I8" s="57"/>
    </row>
    <row r="9" spans="1:9" s="22" customFormat="1" ht="17.100000000000001" customHeight="1" x14ac:dyDescent="0.2">
      <c r="A9" s="58" t="s">
        <v>263</v>
      </c>
      <c r="B9" s="412"/>
      <c r="C9" s="55"/>
      <c r="D9" s="55"/>
      <c r="E9" s="55"/>
      <c r="F9" s="55"/>
      <c r="H9" s="56"/>
      <c r="I9" s="57"/>
    </row>
    <row r="10" spans="1:9" s="21" customFormat="1" ht="15.75" x14ac:dyDescent="0.25">
      <c r="A10" s="46"/>
      <c r="B10" s="51"/>
      <c r="C10" s="53"/>
      <c r="D10" s="53"/>
      <c r="E10" s="53"/>
      <c r="F10" s="53"/>
      <c r="H10" s="43"/>
    </row>
    <row r="11" spans="1:9" s="21" customFormat="1" ht="15.75" x14ac:dyDescent="0.25">
      <c r="A11" s="59" t="s">
        <v>201</v>
      </c>
      <c r="B11" s="60"/>
      <c r="C11" s="61"/>
      <c r="D11" s="62"/>
      <c r="E11" s="63"/>
      <c r="F11" s="36"/>
      <c r="H11" s="64"/>
    </row>
    <row r="12" spans="1:9" s="32" customFormat="1" x14ac:dyDescent="0.25">
      <c r="A12" s="755" t="s">
        <v>3</v>
      </c>
      <c r="B12" s="760" t="s">
        <v>16</v>
      </c>
      <c r="C12" s="760" t="s">
        <v>182</v>
      </c>
      <c r="D12" s="760"/>
      <c r="E12" s="760" t="s">
        <v>247</v>
      </c>
      <c r="F12" s="755" t="s">
        <v>4</v>
      </c>
      <c r="H12" s="42"/>
    </row>
    <row r="13" spans="1:9" s="32" customFormat="1" x14ac:dyDescent="0.25">
      <c r="A13" s="755"/>
      <c r="B13" s="760"/>
      <c r="C13" s="130" t="s">
        <v>198</v>
      </c>
      <c r="D13" s="130" t="s">
        <v>176</v>
      </c>
      <c r="E13" s="760"/>
      <c r="F13" s="755"/>
      <c r="H13" s="42"/>
    </row>
    <row r="14" spans="1:9" s="13" customFormat="1" ht="43.5" customHeight="1" x14ac:dyDescent="0.2">
      <c r="A14" s="517">
        <v>6</v>
      </c>
      <c r="B14" s="75" t="s">
        <v>186</v>
      </c>
      <c r="C14" s="75" t="s">
        <v>198</v>
      </c>
      <c r="D14" s="342" t="s">
        <v>175</v>
      </c>
      <c r="E14" s="119" t="s">
        <v>248</v>
      </c>
      <c r="F14" s="45"/>
      <c r="H14" s="42"/>
    </row>
    <row r="15" spans="1:9" s="13" customFormat="1" ht="48" customHeight="1" x14ac:dyDescent="0.2">
      <c r="A15" s="518">
        <v>6.1</v>
      </c>
      <c r="B15" s="75" t="s">
        <v>368</v>
      </c>
      <c r="C15" s="75" t="s">
        <v>198</v>
      </c>
      <c r="D15" s="342" t="s">
        <v>175</v>
      </c>
      <c r="E15" s="119" t="s">
        <v>522</v>
      </c>
      <c r="F15" s="45"/>
      <c r="H15" s="42"/>
    </row>
    <row r="16" spans="1:9" s="13" customFormat="1" ht="85.5" customHeight="1" x14ac:dyDescent="0.2">
      <c r="A16" s="518">
        <v>6.2</v>
      </c>
      <c r="B16" s="75" t="s">
        <v>865</v>
      </c>
      <c r="C16" s="75" t="s">
        <v>198</v>
      </c>
      <c r="D16" s="342" t="s">
        <v>175</v>
      </c>
      <c r="E16" s="119" t="s">
        <v>522</v>
      </c>
      <c r="F16" s="45"/>
      <c r="H16" s="42"/>
    </row>
    <row r="17" spans="1:13" s="13" customFormat="1" ht="54" customHeight="1" x14ac:dyDescent="0.2">
      <c r="A17" s="519">
        <v>6.3</v>
      </c>
      <c r="B17" s="5" t="s">
        <v>363</v>
      </c>
      <c r="C17" s="75" t="s">
        <v>198</v>
      </c>
      <c r="D17" s="342" t="s">
        <v>175</v>
      </c>
      <c r="E17" s="119" t="s">
        <v>522</v>
      </c>
      <c r="F17" s="45"/>
      <c r="H17" s="42"/>
    </row>
    <row r="18" spans="1:13" s="13" customFormat="1" ht="54" customHeight="1" x14ac:dyDescent="0.2">
      <c r="A18" s="519">
        <v>6.4</v>
      </c>
      <c r="B18" s="5" t="s">
        <v>798</v>
      </c>
      <c r="C18" s="75" t="s">
        <v>198</v>
      </c>
      <c r="D18" s="342" t="s">
        <v>175</v>
      </c>
      <c r="E18" s="119" t="s">
        <v>248</v>
      </c>
      <c r="F18" s="45"/>
      <c r="H18" s="42"/>
    </row>
    <row r="19" spans="1:13" s="42" customFormat="1" x14ac:dyDescent="0.25">
      <c r="A19" s="16"/>
      <c r="B19" s="3"/>
      <c r="C19" s="34"/>
      <c r="D19" s="15"/>
      <c r="E19" s="3"/>
      <c r="F19" s="3"/>
      <c r="I19" s="4"/>
      <c r="J19" s="4"/>
      <c r="K19" s="4"/>
      <c r="L19" s="4"/>
      <c r="M19" s="4"/>
    </row>
    <row r="20" spans="1:13" s="42" customFormat="1" ht="13.9" customHeight="1" x14ac:dyDescent="0.25">
      <c r="A20" s="70" t="s">
        <v>205</v>
      </c>
      <c r="B20" s="66"/>
      <c r="C20" s="67"/>
      <c r="D20" s="67"/>
      <c r="E20" s="66"/>
      <c r="F20" s="66"/>
      <c r="I20" s="4"/>
      <c r="J20" s="4"/>
      <c r="K20" s="4"/>
      <c r="L20" s="4"/>
      <c r="M20" s="4"/>
    </row>
    <row r="21" spans="1:13" s="42" customFormat="1" ht="28.5" customHeight="1" x14ac:dyDescent="0.25">
      <c r="A21" s="701" t="s">
        <v>207</v>
      </c>
      <c r="B21" s="702"/>
      <c r="C21" s="696" t="s">
        <v>10</v>
      </c>
      <c r="D21" s="697"/>
      <c r="E21" s="109" t="s">
        <v>11</v>
      </c>
      <c r="F21" s="114" t="s">
        <v>12</v>
      </c>
      <c r="I21" s="4"/>
      <c r="J21" s="4"/>
      <c r="K21" s="4"/>
      <c r="L21" s="4"/>
      <c r="M21" s="4"/>
    </row>
    <row r="22" spans="1:13" s="42" customFormat="1" ht="34.5" customHeight="1" x14ac:dyDescent="0.25">
      <c r="A22" s="703" t="s">
        <v>206</v>
      </c>
      <c r="B22" s="704"/>
      <c r="C22" s="703">
        <f>VLOOKUP(A22,'0. Project Details'!$A$14:$B$31,2,FALSE)</f>
        <v>0</v>
      </c>
      <c r="D22" s="704"/>
      <c r="E22" s="119"/>
      <c r="F22" s="118"/>
      <c r="I22" s="4"/>
      <c r="J22" s="4"/>
      <c r="K22" s="4"/>
      <c r="L22" s="4"/>
      <c r="M22" s="4"/>
    </row>
    <row r="23" spans="1:13" s="71" customFormat="1" ht="28.5" customHeight="1" x14ac:dyDescent="0.25">
      <c r="A23" s="703" t="s">
        <v>8</v>
      </c>
      <c r="B23" s="704"/>
      <c r="C23" s="703" t="str">
        <f>VLOOKUP(A23,'0. Project Details'!$A$14:$B$31,2,FALSE)</f>
        <v xml:space="preserve"> </v>
      </c>
      <c r="D23" s="704"/>
      <c r="E23" s="119"/>
      <c r="F23" s="118"/>
    </row>
    <row r="24" spans="1:13" s="42" customFormat="1" x14ac:dyDescent="0.25">
      <c r="A24" s="703" t="s">
        <v>848</v>
      </c>
      <c r="B24" s="704"/>
      <c r="C24" s="703" t="str">
        <f>VLOOKUP(A24,'0. Project Details'!$A$14:$B$31,2,FALSE)</f>
        <v xml:space="preserve"> </v>
      </c>
      <c r="D24" s="704"/>
      <c r="E24" s="119"/>
      <c r="F24" s="118"/>
      <c r="I24" s="4"/>
      <c r="J24" s="4"/>
      <c r="K24" s="4"/>
      <c r="L24" s="4"/>
      <c r="M24" s="4"/>
    </row>
    <row r="25" spans="1:13" s="13" customFormat="1" ht="35.1" customHeight="1" x14ac:dyDescent="0.25">
      <c r="A25" s="16"/>
      <c r="B25" s="3"/>
      <c r="C25" s="34"/>
      <c r="D25" s="15"/>
      <c r="E25" s="3"/>
      <c r="F25" s="117"/>
      <c r="H25" s="42"/>
    </row>
    <row r="26" spans="1:13" s="13" customFormat="1" ht="51.6" customHeight="1" x14ac:dyDescent="0.2">
      <c r="A26" s="756" t="s">
        <v>202</v>
      </c>
      <c r="B26" s="756"/>
      <c r="C26" s="757" t="s">
        <v>214</v>
      </c>
      <c r="D26" s="757"/>
      <c r="E26" s="37" t="s">
        <v>11</v>
      </c>
      <c r="F26" s="115" t="s">
        <v>211</v>
      </c>
      <c r="H26" s="42"/>
    </row>
    <row r="27" spans="1:13" ht="32.25" customHeight="1" x14ac:dyDescent="0.25">
      <c r="A27" s="719" t="str">
        <f>"Zone Representative (Zone Estate Management &amp; Planning Member):  " &amp;'0. Project Details'!B17</f>
        <v xml:space="preserve">Zone Representative (Zone Estate Management &amp; Planning Member):   </v>
      </c>
      <c r="B27" s="721"/>
      <c r="C27" s="758"/>
      <c r="D27" s="759"/>
      <c r="E27" s="8"/>
      <c r="F27" s="116"/>
    </row>
    <row r="28" spans="1:13" x14ac:dyDescent="0.25">
      <c r="F28" s="113"/>
    </row>
    <row r="29" spans="1:13" x14ac:dyDescent="0.25">
      <c r="F29" s="113"/>
    </row>
  </sheetData>
  <dataConsolidate link="1"/>
  <mergeCells count="17">
    <mergeCell ref="A23:B23"/>
    <mergeCell ref="C23:D23"/>
    <mergeCell ref="F12:F13"/>
    <mergeCell ref="A26:B26"/>
    <mergeCell ref="C26:D26"/>
    <mergeCell ref="A27:B27"/>
    <mergeCell ref="C27:D27"/>
    <mergeCell ref="A12:A13"/>
    <mergeCell ref="B12:B13"/>
    <mergeCell ref="E12:E13"/>
    <mergeCell ref="C12:D12"/>
    <mergeCell ref="A24:B24"/>
    <mergeCell ref="C24:D24"/>
    <mergeCell ref="A21:B21"/>
    <mergeCell ref="C21:D21"/>
    <mergeCell ref="A22:B22"/>
    <mergeCell ref="C22:D22"/>
  </mergeCells>
  <conditionalFormatting sqref="A20:F23 F22:F24">
    <cfRule type="expression" dxfId="45" priority="13">
      <formula>$C20="N/A"</formula>
    </cfRule>
  </conditionalFormatting>
  <conditionalFormatting sqref="D20:E23">
    <cfRule type="expression" dxfId="44" priority="14">
      <formula>$C20="N/A"</formula>
    </cfRule>
  </conditionalFormatting>
  <conditionalFormatting sqref="D24:E24">
    <cfRule type="expression" dxfId="43" priority="12">
      <formula>$C24="N/A"</formula>
    </cfRule>
  </conditionalFormatting>
  <conditionalFormatting sqref="A24:F24">
    <cfRule type="expression" dxfId="42" priority="11">
      <formula>$C24="N/A"</formula>
    </cfRule>
  </conditionalFormatting>
  <dataValidations count="2">
    <dataValidation type="list" allowBlank="1" showInputMessage="1" showErrorMessage="1" sqref="E14:E18">
      <formula1>"Zone EMP Representative, PMCA/PM, EMOS PSS"</formula1>
    </dataValidation>
    <dataValidation type="list" allowBlank="1" showInputMessage="1" showErrorMessage="1" sqref="D14:D18">
      <formula1>"Not Completed, Completed"</formula1>
    </dataValidation>
  </dataValidations>
  <hyperlinks>
    <hyperlink ref="A16" location="'2. Proj Lifecycle &amp; HOTO Plan'!A78" display="'2. Proj Lifecycle &amp; HOTO Plan'!A78"/>
    <hyperlink ref="A15" location="'2. Proj Lifecycle &amp; HOTO Plan'!A77" display="'2. Proj Lifecycle &amp; HOTO Plan'!A77"/>
    <hyperlink ref="A14" location="'2. Proj Lifecycle &amp; HOTO Plan'!A76" display="'2. Proj Lifecycle &amp; HOTO Plan'!A76"/>
    <hyperlink ref="A17" location="'2. Proj Lifecycle &amp; HOTO Plan'!A79" display="'2. Proj Lifecycle &amp; HOTO Plan'!A79"/>
    <hyperlink ref="A18" location="'2. Proj Lifecycle &amp; HOTO Plan'!A80" display="'2. Proj Lifecycle &amp; HOTO Plan'!A80"/>
  </hyperlinks>
  <pageMargins left="0.19685039370078741" right="0.19685039370078741" top="0.39370078740157483" bottom="0.39370078740157483" header="0.31496062992125984" footer="0.31496062992125984"/>
  <pageSetup paperSize="9" fitToWidth="0" fitToHeight="0" orientation="portrait" horizontalDpi="300" verticalDpi="300" r:id="rId1"/>
  <headerFooter>
    <oddFooter>&amp;L&amp;"Times,Regular"&amp;9&amp;F&amp;R&amp;"Times,Regular"&amp;9&amp;P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'0. Project Details'!$F$1:$G$1</xm:f>
          </x14:formula1>
          <xm:sqref>C14:C18</xm:sqref>
        </x14:dataValidation>
        <x14:dataValidation type="list" allowBlank="1" showInputMessage="1" showErrorMessage="1">
          <x14:formula1>
            <xm:f>'0. Project Details'!$A$15:$A$29</xm:f>
          </x14:formula1>
          <xm:sqref>A22:A24</xm:sqref>
        </x14:dataValidation>
        <x14:dataValidation type="list" allowBlank="1" showInputMessage="1" showErrorMessage="1">
          <x14:formula1>
            <xm:f>'0. Project Details'!H1:H2</xm:f>
          </x14:formula1>
          <xm:sqref>C27:D27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G36"/>
  <sheetViews>
    <sheetView showGridLines="0" zoomScaleNormal="100" zoomScaleSheetLayoutView="85" workbookViewId="0">
      <selection activeCell="A21" sqref="A21"/>
    </sheetView>
  </sheetViews>
  <sheetFormatPr defaultColWidth="8.7109375" defaultRowHeight="15" x14ac:dyDescent="0.25"/>
  <cols>
    <col min="1" max="1" width="10.7109375" style="4" customWidth="1"/>
    <col min="2" max="2" width="33.5703125" style="4" customWidth="1"/>
    <col min="3" max="3" width="27.28515625" style="4" customWidth="1"/>
    <col min="4" max="4" width="14.42578125" style="7" customWidth="1"/>
    <col min="5" max="5" width="30.7109375" style="4" customWidth="1"/>
    <col min="6" max="6" width="28.7109375" style="4" customWidth="1"/>
    <col min="7" max="7" width="87.7109375" style="4" customWidth="1"/>
    <col min="8" max="16384" width="8.7109375" style="4"/>
  </cols>
  <sheetData>
    <row r="1" spans="1:7" s="3" customFormat="1" ht="22.5" x14ac:dyDescent="0.25">
      <c r="A1" s="65" t="s">
        <v>524</v>
      </c>
      <c r="B1" s="65"/>
      <c r="C1" s="65"/>
      <c r="D1" s="65"/>
      <c r="E1" s="65"/>
      <c r="F1" s="65"/>
    </row>
    <row r="2" spans="1:7" x14ac:dyDescent="0.25">
      <c r="A2" s="122" t="s">
        <v>39</v>
      </c>
      <c r="C2" s="7"/>
      <c r="D2" s="4"/>
    </row>
    <row r="3" spans="1:7" x14ac:dyDescent="0.25">
      <c r="A3" s="123" t="s">
        <v>490</v>
      </c>
    </row>
    <row r="4" spans="1:7" x14ac:dyDescent="0.25">
      <c r="A4" s="123" t="s">
        <v>40</v>
      </c>
    </row>
    <row r="5" spans="1:7" x14ac:dyDescent="0.25">
      <c r="A5" s="123" t="s">
        <v>294</v>
      </c>
    </row>
    <row r="6" spans="1:7" x14ac:dyDescent="0.25">
      <c r="A6" s="123"/>
      <c r="D6" s="520"/>
    </row>
    <row r="7" spans="1:7" x14ac:dyDescent="0.25">
      <c r="A7" s="72" t="str">
        <f>"Project:  " &amp;'0. Project Details'!B2 &amp;" -  "&amp;'0. Project Details'!B3</f>
        <v xml:space="preserve">Project:   -  </v>
      </c>
      <c r="B7" s="94"/>
      <c r="C7" s="4">
        <f>'0. Project Details'!B3</f>
        <v>0</v>
      </c>
      <c r="D7" s="4"/>
    </row>
    <row r="8" spans="1:7" x14ac:dyDescent="0.25">
      <c r="A8" s="72" t="str">
        <f>"Project Location :  " &amp;'0. Project Details'!B5</f>
        <v xml:space="preserve">Project Location :  </v>
      </c>
      <c r="B8" s="16"/>
      <c r="C8" s="4">
        <f>'0. Project Details'!B5</f>
        <v>0</v>
      </c>
      <c r="D8" s="4"/>
    </row>
    <row r="9" spans="1:7" ht="19.149999999999999" customHeight="1" x14ac:dyDescent="0.25">
      <c r="A9" s="4" t="str">
        <f>'0. Project Details'!A6</f>
        <v>Building/Assets Description &amp; HOTO Descriptor:</v>
      </c>
      <c r="D9" s="4"/>
    </row>
    <row r="10" spans="1:7" ht="29.1" customHeight="1" x14ac:dyDescent="0.25">
      <c r="A10" s="762" t="str">
        <f>'0. Project Details'!A15&amp;":"</f>
        <v>CFI Project Director / PDS Project Manager or any Defence entity project manager:</v>
      </c>
      <c r="B10" s="762"/>
      <c r="C10" s="761">
        <f>'0. Project Details'!B15</f>
        <v>0</v>
      </c>
      <c r="D10" s="761"/>
      <c r="E10" s="761"/>
      <c r="F10" s="761"/>
    </row>
    <row r="11" spans="1:7" x14ac:dyDescent="0.25">
      <c r="A11" s="762" t="str">
        <f>'0. Project Details'!A16&amp;":"</f>
        <v>Project Manager Contract Administrator (PMCA):</v>
      </c>
      <c r="B11" s="762"/>
      <c r="C11" s="761" t="str">
        <f>'0. Project Details'!B16</f>
        <v xml:space="preserve"> </v>
      </c>
      <c r="D11" s="761"/>
      <c r="E11" s="761"/>
      <c r="F11" s="761"/>
    </row>
    <row r="12" spans="1:7" ht="19.149999999999999" customHeight="1" x14ac:dyDescent="0.25">
      <c r="A12" s="761" t="str">
        <f>'0. Project Details'!A22&amp;":"</f>
        <v>Contractor:</v>
      </c>
      <c r="B12" s="761"/>
      <c r="C12" s="761" t="str">
        <f>'0. Project Details'!B22</f>
        <v xml:space="preserve"> </v>
      </c>
      <c r="D12" s="761"/>
      <c r="E12" s="761"/>
      <c r="F12" s="761"/>
    </row>
    <row r="13" spans="1:7" s="3" customFormat="1" ht="24.6" customHeight="1" x14ac:dyDescent="0.25">
      <c r="A13" s="95" t="s">
        <v>491</v>
      </c>
      <c r="B13" s="14"/>
      <c r="C13" s="14"/>
      <c r="D13" s="14"/>
      <c r="E13" s="14"/>
      <c r="F13" s="14"/>
    </row>
    <row r="14" spans="1:7" s="3" customFormat="1" ht="45.75" customHeight="1" x14ac:dyDescent="0.25">
      <c r="A14" s="44" t="s">
        <v>2</v>
      </c>
      <c r="B14" s="44" t="s">
        <v>492</v>
      </c>
      <c r="C14" s="44" t="s">
        <v>525</v>
      </c>
      <c r="D14" s="44" t="s">
        <v>217</v>
      </c>
      <c r="E14" s="44" t="s">
        <v>44</v>
      </c>
      <c r="F14" s="44" t="s">
        <v>526</v>
      </c>
    </row>
    <row r="15" spans="1:7" s="6" customFormat="1" ht="55.5" customHeight="1" x14ac:dyDescent="0.25">
      <c r="A15" s="5"/>
      <c r="B15" s="5"/>
      <c r="C15" s="5"/>
      <c r="D15" s="8"/>
      <c r="E15" s="5"/>
      <c r="F15" s="5"/>
      <c r="G15" s="390"/>
    </row>
    <row r="16" spans="1:7" s="6" customFormat="1" ht="55.5" customHeight="1" x14ac:dyDescent="0.25">
      <c r="A16" s="5"/>
      <c r="B16" s="5"/>
      <c r="C16" s="5"/>
      <c r="D16" s="8"/>
      <c r="E16" s="5"/>
      <c r="F16" s="5"/>
    </row>
    <row r="17" spans="1:6" s="6" customFormat="1" ht="55.5" customHeight="1" x14ac:dyDescent="0.25">
      <c r="A17" s="5"/>
      <c r="B17" s="5"/>
      <c r="C17" s="5"/>
      <c r="D17" s="8"/>
      <c r="E17" s="5"/>
      <c r="F17" s="5"/>
    </row>
    <row r="18" spans="1:6" s="6" customFormat="1" ht="55.5" customHeight="1" x14ac:dyDescent="0.25">
      <c r="A18" s="5"/>
      <c r="B18" s="5"/>
      <c r="C18" s="5"/>
      <c r="D18" s="8"/>
      <c r="E18" s="5"/>
      <c r="F18" s="5"/>
    </row>
    <row r="19" spans="1:6" s="6" customFormat="1" ht="55.5" customHeight="1" x14ac:dyDescent="0.25">
      <c r="A19" s="5"/>
      <c r="B19" s="5"/>
      <c r="C19" s="5"/>
      <c r="D19" s="8"/>
      <c r="E19" s="5"/>
      <c r="F19" s="5"/>
    </row>
    <row r="21" spans="1:6" s="3" customFormat="1" ht="26.1" customHeight="1" x14ac:dyDescent="0.25">
      <c r="A21" s="620" t="s">
        <v>1083</v>
      </c>
      <c r="B21" s="14"/>
      <c r="C21" s="14"/>
      <c r="D21" s="14"/>
      <c r="E21" s="14"/>
      <c r="F21" s="14"/>
    </row>
    <row r="22" spans="1:6" s="3" customFormat="1" ht="45" x14ac:dyDescent="0.25">
      <c r="A22" s="44" t="s">
        <v>41</v>
      </c>
      <c r="B22" s="44" t="s">
        <v>42</v>
      </c>
      <c r="C22" s="44" t="s">
        <v>218</v>
      </c>
      <c r="D22" s="44" t="s">
        <v>43</v>
      </c>
      <c r="E22" s="44" t="s">
        <v>44</v>
      </c>
      <c r="F22" s="44" t="s">
        <v>278</v>
      </c>
    </row>
    <row r="23" spans="1:6" s="6" customFormat="1" ht="55.5" customHeight="1" x14ac:dyDescent="0.25">
      <c r="A23" s="5"/>
      <c r="B23" s="5"/>
      <c r="C23" s="5"/>
      <c r="D23" s="8"/>
      <c r="E23" s="5"/>
      <c r="F23" s="5"/>
    </row>
    <row r="24" spans="1:6" s="6" customFormat="1" ht="55.5" customHeight="1" x14ac:dyDescent="0.25">
      <c r="A24" s="5"/>
      <c r="B24" s="5"/>
      <c r="C24" s="5"/>
      <c r="D24" s="8"/>
      <c r="E24" s="5"/>
      <c r="F24" s="5"/>
    </row>
    <row r="25" spans="1:6" s="6" customFormat="1" ht="55.5" customHeight="1" x14ac:dyDescent="0.25">
      <c r="A25" s="5"/>
      <c r="B25" s="5"/>
      <c r="C25" s="5"/>
      <c r="D25" s="8"/>
      <c r="E25" s="5"/>
      <c r="F25" s="5"/>
    </row>
    <row r="26" spans="1:6" s="6" customFormat="1" ht="55.5" customHeight="1" x14ac:dyDescent="0.25">
      <c r="A26" s="5"/>
      <c r="B26" s="5"/>
      <c r="C26" s="5"/>
      <c r="D26" s="8"/>
      <c r="E26" s="5"/>
      <c r="F26" s="5"/>
    </row>
    <row r="27" spans="1:6" s="6" customFormat="1" ht="55.5" customHeight="1" x14ac:dyDescent="0.25">
      <c r="A27" s="5"/>
      <c r="B27" s="5"/>
      <c r="C27" s="5"/>
      <c r="D27" s="8"/>
      <c r="E27" s="5"/>
      <c r="F27" s="5"/>
    </row>
    <row r="28" spans="1:6" s="6" customFormat="1" ht="55.5" customHeight="1" x14ac:dyDescent="0.25">
      <c r="A28" s="5"/>
      <c r="B28" s="5"/>
      <c r="C28" s="5"/>
      <c r="D28" s="8"/>
      <c r="E28" s="5"/>
      <c r="F28" s="5"/>
    </row>
    <row r="30" spans="1:6" s="3" customFormat="1" ht="25.15" customHeight="1" x14ac:dyDescent="0.25">
      <c r="A30" s="23" t="s">
        <v>679</v>
      </c>
      <c r="B30" s="14"/>
      <c r="C30" s="14"/>
      <c r="D30" s="14"/>
      <c r="E30" s="14"/>
      <c r="F30" s="14"/>
    </row>
    <row r="31" spans="1:6" s="3" customFormat="1" ht="45" x14ac:dyDescent="0.25">
      <c r="A31" s="44" t="s">
        <v>639</v>
      </c>
      <c r="B31" s="44" t="s">
        <v>640</v>
      </c>
      <c r="C31" s="44" t="s">
        <v>218</v>
      </c>
      <c r="D31" s="44" t="s">
        <v>170</v>
      </c>
      <c r="E31" s="44" t="s">
        <v>44</v>
      </c>
      <c r="F31" s="44" t="s">
        <v>278</v>
      </c>
    </row>
    <row r="32" spans="1:6" s="6" customFormat="1" ht="55.5" customHeight="1" x14ac:dyDescent="0.25">
      <c r="A32" s="5"/>
      <c r="B32" s="5"/>
      <c r="C32" s="5"/>
      <c r="D32" s="8"/>
      <c r="E32" s="5"/>
      <c r="F32" s="5"/>
    </row>
    <row r="33" spans="1:6" s="6" customFormat="1" ht="55.5" customHeight="1" x14ac:dyDescent="0.25">
      <c r="A33" s="5"/>
      <c r="B33" s="5"/>
      <c r="C33" s="5"/>
      <c r="D33" s="8"/>
      <c r="E33" s="5"/>
      <c r="F33" s="5"/>
    </row>
    <row r="34" spans="1:6" s="6" customFormat="1" ht="55.5" customHeight="1" x14ac:dyDescent="0.25">
      <c r="A34" s="5"/>
      <c r="B34" s="5"/>
      <c r="C34" s="5"/>
      <c r="D34" s="8"/>
      <c r="E34" s="5"/>
      <c r="F34" s="5"/>
    </row>
    <row r="35" spans="1:6" s="6" customFormat="1" ht="55.5" customHeight="1" x14ac:dyDescent="0.25">
      <c r="A35" s="5"/>
      <c r="B35" s="5"/>
      <c r="C35" s="5"/>
      <c r="D35" s="8"/>
      <c r="E35" s="5"/>
      <c r="F35" s="5"/>
    </row>
    <row r="36" spans="1:6" s="6" customFormat="1" ht="55.5" customHeight="1" x14ac:dyDescent="0.25">
      <c r="A36" s="5"/>
      <c r="B36" s="5"/>
      <c r="C36" s="5"/>
      <c r="D36" s="8"/>
      <c r="E36" s="5"/>
      <c r="F36" s="5"/>
    </row>
  </sheetData>
  <mergeCells count="6">
    <mergeCell ref="C12:F12"/>
    <mergeCell ref="C11:F11"/>
    <mergeCell ref="A10:B10"/>
    <mergeCell ref="A11:B11"/>
    <mergeCell ref="A12:B12"/>
    <mergeCell ref="C10:F10"/>
  </mergeCells>
  <hyperlinks>
    <hyperlink ref="A13" location="_At_the_conclusion_of_HOTO_checks_and_activities__there_will_be_occasions_where_several_HOTO_deliverables_and_or_criteria_may_not_be_completed._In_these_circumstances__a_pragmatic_approach_is_to_be_taken_to_transition_facilities_into_operation_and_to_mini" display="Project Caveats or Waivers – Issued by Defence"/>
  </hyperlinks>
  <pageMargins left="0.39370078740157483" right="0.39370078740157483" top="0.39370078740157483" bottom="0.39370078740157483" header="0.31496062992125984" footer="0.31496062992125984"/>
  <pageSetup paperSize="9" fitToWidth="0" fitToHeight="0" orientation="landscape" horizontalDpi="300" verticalDpi="300" r:id="rId1"/>
  <headerFooter>
    <oddFooter>&amp;L&amp;"Times,Regular"&amp;9&amp;F&amp;R&amp;"Times,Regular"&amp;9&amp;P of &amp;N</oddFooter>
  </headerFooter>
  <rowBreaks count="1" manualBreakCount="1">
    <brk id="28" max="5"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244061"/>
    <pageSetUpPr fitToPage="1"/>
  </sheetPr>
  <dimension ref="A1:S105"/>
  <sheetViews>
    <sheetView zoomScale="55" zoomScaleNormal="55" workbookViewId="0">
      <pane ySplit="2" topLeftCell="A3" activePane="bottomLeft" state="frozen"/>
      <selection pane="bottomLeft" activeCell="E68" sqref="E68"/>
    </sheetView>
  </sheetViews>
  <sheetFormatPr defaultColWidth="8.7109375" defaultRowHeight="15.75" x14ac:dyDescent="0.25"/>
  <cols>
    <col min="1" max="1" width="9.42578125" style="332" customWidth="1"/>
    <col min="2" max="2" width="40.28515625" style="333" customWidth="1"/>
    <col min="3" max="3" width="183" style="326" customWidth="1"/>
    <col min="4" max="4" width="62.42578125" style="326" customWidth="1"/>
    <col min="5" max="5" width="83" style="387" customWidth="1"/>
    <col min="6" max="6" width="22.5703125" style="46" customWidth="1"/>
    <col min="7" max="9" width="18.42578125" style="46" customWidth="1"/>
    <col min="10" max="10" width="24.28515625" style="334" customWidth="1"/>
    <col min="11" max="16384" width="8.7109375" style="334"/>
  </cols>
  <sheetData>
    <row r="1" spans="1:19" s="21" customFormat="1" ht="21.75" customHeight="1" x14ac:dyDescent="0.25">
      <c r="A1" s="276" t="s">
        <v>279</v>
      </c>
      <c r="B1" s="277"/>
      <c r="C1" s="278"/>
      <c r="D1" s="278"/>
      <c r="E1" s="375"/>
      <c r="F1" s="279"/>
      <c r="G1" s="279"/>
      <c r="H1" s="279"/>
      <c r="I1" s="566"/>
      <c r="J1" s="566"/>
    </row>
    <row r="2" spans="1:19" s="282" customFormat="1" ht="48.75" customHeight="1" x14ac:dyDescent="0.25">
      <c r="A2" s="280" t="s">
        <v>3</v>
      </c>
      <c r="B2" s="280" t="s">
        <v>423</v>
      </c>
      <c r="C2" s="280" t="s">
        <v>20</v>
      </c>
      <c r="D2" s="281" t="s">
        <v>709</v>
      </c>
      <c r="E2" s="281" t="s">
        <v>396</v>
      </c>
      <c r="F2" s="763" t="s">
        <v>710</v>
      </c>
      <c r="G2" s="764"/>
      <c r="H2" s="764"/>
      <c r="I2" s="764"/>
      <c r="J2" s="764"/>
      <c r="K2" s="565"/>
    </row>
    <row r="3" spans="1:19" s="288" customFormat="1" ht="35.25" customHeight="1" x14ac:dyDescent="0.25">
      <c r="A3" s="771" t="s">
        <v>276</v>
      </c>
      <c r="B3" s="770"/>
      <c r="C3" s="283"/>
      <c r="D3" s="284" t="s">
        <v>259</v>
      </c>
      <c r="E3" s="376"/>
      <c r="F3" s="765"/>
      <c r="G3" s="765"/>
      <c r="H3" s="765"/>
      <c r="I3" s="765"/>
      <c r="J3" s="765"/>
      <c r="K3" s="565"/>
      <c r="L3" s="282"/>
      <c r="M3" s="282"/>
      <c r="N3" s="282"/>
      <c r="O3" s="282"/>
      <c r="P3" s="282"/>
      <c r="Q3" s="282"/>
      <c r="R3" s="282"/>
      <c r="S3" s="282"/>
    </row>
    <row r="4" spans="1:19" s="288" customFormat="1" ht="257.25" customHeight="1" x14ac:dyDescent="0.25">
      <c r="A4" s="289">
        <v>1</v>
      </c>
      <c r="B4" s="290" t="str">
        <f>'2. Proj Lifecycle &amp; HOTO Plan'!B7</f>
        <v xml:space="preserve">Project start meeting held where key Stakeholders are identified and Project HOTO requirements are discussed and confirmed including:-
- Clarification of Project Scope
- Provision of Baseline Project Schedule
- Access provided to project web based document management systems 
</v>
      </c>
      <c r="C4" s="25" t="s">
        <v>1090</v>
      </c>
      <c r="D4" s="291" t="str">
        <f>'2. Proj Lifecycle &amp; HOTO Plan'!E7</f>
        <v xml:space="preserve">A copy of the project start meeting minutes. If not addressed in the minutes, also provide a copy of:
* List of key project stakeholders and their ongoing role / required meeting requirements.
*Acknowledgement that key stakeholders received &amp; agree (where applicable) the project scope of works. 
*Copy of IBC or DBC authorities page. 
*Baseline Project Schedule 
* An email from the PMCA / PM advising data system access arrangements and list of stakeholders provided access .
</v>
      </c>
      <c r="E4" s="360"/>
      <c r="F4" s="287"/>
      <c r="G4" s="287"/>
      <c r="H4" s="287"/>
      <c r="I4" s="287"/>
      <c r="J4" s="287"/>
      <c r="K4" s="565"/>
      <c r="L4" s="282"/>
      <c r="M4" s="282"/>
      <c r="N4" s="282"/>
      <c r="O4" s="282"/>
      <c r="P4" s="282"/>
      <c r="Q4" s="282"/>
      <c r="R4" s="282"/>
      <c r="S4" s="282"/>
    </row>
    <row r="5" spans="1:19" s="288" customFormat="1" ht="238.5" customHeight="1" x14ac:dyDescent="0.25">
      <c r="A5" s="292"/>
      <c r="B5" s="290"/>
      <c r="C5" s="25" t="s">
        <v>1110</v>
      </c>
      <c r="D5" s="293"/>
      <c r="E5" s="360"/>
      <c r="F5" s="562" t="s">
        <v>731</v>
      </c>
      <c r="G5" s="287"/>
      <c r="H5" s="287"/>
      <c r="I5" s="287"/>
      <c r="J5" s="287"/>
      <c r="K5" s="565"/>
      <c r="L5" s="282"/>
      <c r="M5" s="282"/>
      <c r="N5" s="282"/>
      <c r="O5" s="282"/>
      <c r="P5" s="282"/>
      <c r="Q5" s="282"/>
      <c r="R5" s="282"/>
      <c r="S5" s="282"/>
    </row>
    <row r="6" spans="1:19" s="288" customFormat="1" ht="365.25" customHeight="1" x14ac:dyDescent="0.25">
      <c r="A6" s="294">
        <v>1.1000000000000001</v>
      </c>
      <c r="B6" s="290" t="str">
        <f>'2. Proj Lifecycle &amp; HOTO Plan'!B8</f>
        <v>Project HOTO Plan and Checklist</v>
      </c>
      <c r="C6" s="295" t="s">
        <v>1111</v>
      </c>
      <c r="D6" s="291" t="str">
        <f>'2. Proj Lifecycle &amp; HOTO Plan'!E8</f>
        <v xml:space="preserve">Provision of an agreed HOTO plan &amp; checklist.
</v>
      </c>
      <c r="E6" s="360"/>
      <c r="F6" s="562" t="s">
        <v>731</v>
      </c>
      <c r="G6" s="562" t="s">
        <v>804</v>
      </c>
      <c r="H6" s="562" t="s">
        <v>763</v>
      </c>
      <c r="I6" s="296"/>
      <c r="J6" s="287"/>
      <c r="K6" s="565"/>
      <c r="L6" s="282"/>
      <c r="M6" s="282"/>
      <c r="N6" s="282"/>
      <c r="O6" s="282"/>
      <c r="P6" s="282"/>
      <c r="Q6" s="282"/>
      <c r="R6" s="282"/>
      <c r="S6" s="282"/>
    </row>
    <row r="7" spans="1:19" s="288" customFormat="1" ht="26.25" customHeight="1" x14ac:dyDescent="0.25">
      <c r="A7" s="771" t="s">
        <v>277</v>
      </c>
      <c r="B7" s="770"/>
      <c r="C7" s="283"/>
      <c r="D7" s="284"/>
      <c r="E7" s="376"/>
      <c r="F7" s="297"/>
      <c r="G7" s="297"/>
      <c r="H7" s="297"/>
      <c r="I7" s="297"/>
      <c r="J7" s="297"/>
      <c r="K7" s="565"/>
      <c r="L7" s="282"/>
      <c r="M7" s="282"/>
      <c r="N7" s="282"/>
      <c r="O7" s="282"/>
      <c r="P7" s="282"/>
      <c r="Q7" s="282"/>
      <c r="R7" s="282"/>
      <c r="S7" s="282"/>
    </row>
    <row r="8" spans="1:19" s="288" customFormat="1" ht="409.5" customHeight="1" x14ac:dyDescent="0.25">
      <c r="A8" s="298">
        <v>2</v>
      </c>
      <c r="B8" s="290" t="str">
        <f>'2. Proj Lifecycle &amp; HOTO Plan'!B10</f>
        <v xml:space="preserve">Design initiation start meeting to confirm stakeholders, scope and design requirements.
</v>
      </c>
      <c r="C8" s="25" t="str">
        <f>IF(OR('0. Project Details'!$B$4 ="EWP",'0. Project Details'!$B$4 ="Property Acquisition or Disposal", '0. Project Details'!$B$4 ="PMB Leased Project "),'Reference Cells'!D29,'Reference Cells'!E29)</f>
        <v xml:space="preserve">Throughout the project design phase there may be several meetings and various activities conducted to ensure the required stakeholders are engaged, project scope and deliverables (including approved changes) are understood &amp; agreed; risks and constraints are identified; and plans, designs and drawings are developed to the required standards.
Design initiation start meeting. Must be held at the commencement of the design phase. The PMCA / PM are to ensure that all appropriate stakeholders are identified and represented for the meeting. Items that should be addressed at the design start meeting may include but not be limited to:
a. All applicable stakeholders and SME for the design phase activities have been identified and engaged.
b. Project scope, schedule and deliverables are clearly understood and agreed to by key stakeholders.
c. Site risks, constraints, environmental management and renewable energy requirements identified.
d. The HOTO Plan &amp; Checklist for the design deliverables is reviewed, acceptance criteria and completion evidence are agreed.
e. An Estate Information Provision Plan (EIPP) &amp; Data Provision checklist (DPC) for the supply and management of estate information has been reviewed and agreed. The EIPP should cover provision of GEMS data, estate data extracts, drawings and geo-data etc.
f. PMCA / PM arranging Estate Data extracts for all existing infrastructure, buildings and equipment affected by the project works.  Requests for these extracts are to be prepared using the Request Estate Data Form, to define the scale and extent of data to be included.
g. Ensuring that PAS specialist maintenance advice is provided during the design process. The PAS are able to provide maintenance advice for buildings, infrastructure, plant &amp; equipment and land management requirements.
h. Base access arrangements for visitors etc.
i. Explain PAS PSS services, clarify notice and return times for estate data and RFIs. Where available PAS are to provide contractors an information pack about PAS PSS services. 
j. Where a Design includes installation of a  renewable energy supply please liaise with DERMS. email: Smart.infrastructure@defence.gov.au
k.EGIS Product Report (EPR) and EGIS Advice Register (EAR) creation, storage and usage requirements are understood. Relevant Policy Owners are notified of Project’s EAR Objective location for their future use.
Larger and more complex designs generally have design milestones established at 30%, 50% and 90%, with corresponding design review meetings. The contractor and PMCA / PM must ensure applicable stakeholders and SME have been adequately engaged to provide input at agreed project design review milestones and/or meetings. </v>
      </c>
      <c r="D8" s="293" t="str">
        <f>'2. Proj Lifecycle &amp; HOTO Plan'!E10</f>
        <v>* Email from PMCA / PM advising that criteria is met and a copy of the minutes are saved in Objective or for CFI, the mandated project information management system.
* Copies of design review meeting minutes and/or correspondence from key stakeholders and SMEs acknowledging design input and/or acceptance.</v>
      </c>
      <c r="E8" s="360"/>
      <c r="F8" s="562" t="s">
        <v>805</v>
      </c>
      <c r="G8" s="562" t="s">
        <v>806</v>
      </c>
      <c r="H8" s="562" t="s">
        <v>767</v>
      </c>
      <c r="I8" s="562" t="s">
        <v>828</v>
      </c>
      <c r="J8" s="287"/>
      <c r="K8" s="565"/>
      <c r="L8" s="282"/>
      <c r="M8" s="282"/>
      <c r="N8" s="282"/>
      <c r="O8" s="282"/>
      <c r="P8" s="282"/>
      <c r="Q8" s="282"/>
      <c r="R8" s="282"/>
      <c r="S8" s="282"/>
    </row>
    <row r="9" spans="1:19" s="288" customFormat="1" ht="231" customHeight="1" x14ac:dyDescent="0.25">
      <c r="A9" s="294">
        <v>2.1</v>
      </c>
      <c r="B9" s="290" t="str">
        <f>'2. Proj Lifecycle &amp; HOTO Plan'!B11</f>
        <v>Estate Information Provision Plan (EIPP) and Data Provision Checklist created and agreed.
(Refer Tab 3 DPC &amp; Tab 8 EIPP Template)</v>
      </c>
      <c r="C9" s="25" t="str">
        <f>IF(OR('0. Project Details'!$B$4 ="EWP",'0. Project Details'!$B$4 ="Property Acquisition or Disposal", '0. Project Details'!$B$4 ="PMB Leased Project "),'Reference Cells'!D30,'Reference Cells'!E30)</f>
        <v>Contractor (designer) is required to develop a Estate Information Provision Plan (EIPP) that details what, how, who and when estate data associated with the project will be managed and provided to Defence. The EIPP must cover management and delivery arrangements for all forms of new and changed estate data that is defined by the Estate Register Information Model (ERIM), environmental and estate related registers, project plans, drawings and manuals etc. 
The EIPP must accord with applicable Defence policies, business rules and manuals to ensure the conditions of the contract are met and provision &amp; acceptance of quality data is achieved at the required project phases. When developing the EIPP and Data Provision Checklist (DPC) , contractors must liaise with PMCA / PM and PAS PSS to ensure associated processes are understood and planned data supply and verification schedules can be achieved.
Refer to the EIPP Template (tab 8)  for further information about EIPP requirements.
Refer to the Data Provision Checklist (tab 3) and data provision checklist Inst (tab 7) in this HOTO Plan and checklist document for further information about DPC requirements.
Note: Design services contractors only need to complete an EIPP and select applicable DPC criteria listed in the design phase.</v>
      </c>
      <c r="D9" s="293" t="str">
        <f>'2. Proj Lifecycle &amp; HOTO Plan'!E11</f>
        <v>Provide copy of agreed EIPP and DPC.</v>
      </c>
      <c r="E9" s="360"/>
      <c r="F9" s="562" t="s">
        <v>807</v>
      </c>
      <c r="G9" s="562" t="s">
        <v>786</v>
      </c>
      <c r="H9" s="296"/>
      <c r="I9" s="296"/>
      <c r="J9" s="287"/>
      <c r="K9" s="565"/>
      <c r="L9" s="282"/>
      <c r="M9" s="282"/>
      <c r="N9" s="282"/>
      <c r="O9" s="282"/>
      <c r="P9" s="282"/>
      <c r="Q9" s="282"/>
      <c r="R9" s="282"/>
      <c r="S9" s="282"/>
    </row>
    <row r="10" spans="1:19" s="288" customFormat="1" ht="381.75" customHeight="1" x14ac:dyDescent="0.25">
      <c r="A10" s="299">
        <v>2.2000000000000002</v>
      </c>
      <c r="B10" s="300" t="str">
        <f>'2. Proj Lifecycle &amp; HOTO Plan'!B12</f>
        <v>Compliant Design
Where required:-
* approved performance solutions IAW Building Works Manual (BWM)
* approved Dispensation IAW the Building Works Manual (BWM).</v>
      </c>
      <c r="C10" s="199" t="s">
        <v>727</v>
      </c>
      <c r="D10" s="293" t="str">
        <f>'2. Proj Lifecycle &amp; HOTO Plan'!E12</f>
        <v>Where applicable and in accordance with Estate Engineering Policy Provide:
*Copies of designer certifications for all applicable aspects.  
*Where designs require other SME endorsement like FSB, EO and JCG; provide a copy of SME certification notice. 
*Copy of the approved performance solution prior to the issue of a building approval. The "Request for Performance Solution Template" can be found under the templates link on the Engineering Policy - Building Works page.
*Copy of the approved dispensation request prior to issue of a building approval. The "Request for Dispensation Template" via the Estate Engineering Policy page.
*Copy of Electrical Development Plan where Electrical Network or Base Supply works have been undertaken.</v>
      </c>
      <c r="E10" s="360"/>
      <c r="F10" s="567" t="s">
        <v>808</v>
      </c>
      <c r="G10" s="567" t="s">
        <v>809</v>
      </c>
      <c r="H10" s="539" t="s">
        <v>810</v>
      </c>
      <c r="I10" s="562" t="s">
        <v>811</v>
      </c>
      <c r="J10" s="562" t="s">
        <v>787</v>
      </c>
      <c r="K10" s="565"/>
      <c r="L10" s="282"/>
      <c r="M10" s="282"/>
      <c r="N10" s="282"/>
      <c r="O10" s="282"/>
      <c r="P10" s="282"/>
      <c r="Q10" s="282"/>
      <c r="R10" s="282"/>
      <c r="S10" s="282"/>
    </row>
    <row r="11" spans="1:19" s="288" customFormat="1" ht="174.75" customHeight="1" x14ac:dyDescent="0.25">
      <c r="A11" s="778"/>
      <c r="B11" s="776"/>
      <c r="C11" s="772" t="s">
        <v>714</v>
      </c>
      <c r="D11" s="774"/>
      <c r="E11" s="374"/>
      <c r="F11" s="539" t="s">
        <v>812</v>
      </c>
      <c r="G11" s="539" t="s">
        <v>788</v>
      </c>
      <c r="H11" s="568" t="s">
        <v>720</v>
      </c>
      <c r="I11" s="562" t="s">
        <v>813</v>
      </c>
      <c r="J11" s="287"/>
      <c r="K11" s="565"/>
      <c r="L11" s="282"/>
      <c r="M11" s="282"/>
      <c r="N11" s="282"/>
      <c r="O11" s="282"/>
      <c r="P11" s="282"/>
      <c r="Q11" s="282"/>
      <c r="R11" s="282"/>
      <c r="S11" s="282"/>
    </row>
    <row r="12" spans="1:19" s="288" customFormat="1" ht="214.5" customHeight="1" x14ac:dyDescent="0.25">
      <c r="A12" s="779"/>
      <c r="B12" s="777"/>
      <c r="C12" s="773"/>
      <c r="D12" s="775"/>
      <c r="E12" s="377"/>
      <c r="F12" s="539" t="s">
        <v>733</v>
      </c>
      <c r="G12" s="562" t="s">
        <v>806</v>
      </c>
      <c r="H12" s="562" t="s">
        <v>758</v>
      </c>
      <c r="I12" s="301"/>
      <c r="J12" s="287"/>
      <c r="K12" s="565"/>
      <c r="L12" s="282"/>
      <c r="M12" s="282"/>
      <c r="N12" s="282"/>
      <c r="O12" s="282"/>
      <c r="P12" s="282"/>
      <c r="Q12" s="282"/>
      <c r="R12" s="282"/>
      <c r="S12" s="282"/>
    </row>
    <row r="13" spans="1:19" s="288" customFormat="1" ht="409.5" customHeight="1" x14ac:dyDescent="0.25">
      <c r="A13" s="294">
        <v>2.2999999999999998</v>
      </c>
      <c r="B13" s="290" t="str">
        <f>'2. Proj Lifecycle &amp; HOTO Plan'!B13</f>
        <v xml:space="preserve">Design considerations:-
* Safety in design conducted and findings accepted
* MFPE Design requirements for Bushfire Prone Areas.
*Smart Infrastructure in Design
* Security in Design
</v>
      </c>
      <c r="C13" s="25" t="s">
        <v>768</v>
      </c>
      <c r="D13" s="293" t="str">
        <f>'2. Proj Lifecycle &amp; HOTO Plan'!E13</f>
        <v xml:space="preserve">Where applicable and in accordance with EGIS, BWM &amp; MFPE  provide:
*Design review documentation identifying any hazards requiring treatment, i.e. a register and associated risk management measures.
*Email demonstrating DS&amp;VS engagement and where applicable, details of SCEC engaged consultant.
*Email demonstrating Base Manager and Zone ESO engagement for risk assessment and treatment designs (for example through APZs). 
*Copy of completed Smart Infrastructure Checklist provided in Smarti Manual. 
</v>
      </c>
      <c r="E13" s="360"/>
      <c r="F13" s="567" t="s">
        <v>732</v>
      </c>
      <c r="G13" s="562" t="s">
        <v>718</v>
      </c>
      <c r="H13" s="562" t="s">
        <v>735</v>
      </c>
      <c r="I13" s="567" t="s">
        <v>1027</v>
      </c>
      <c r="J13" s="287"/>
      <c r="K13" s="565"/>
      <c r="L13" s="282"/>
      <c r="M13" s="282"/>
      <c r="N13" s="282"/>
      <c r="O13" s="282"/>
      <c r="P13" s="282"/>
      <c r="Q13" s="282"/>
      <c r="R13" s="282"/>
      <c r="S13" s="282"/>
    </row>
    <row r="14" spans="1:19" s="288" customFormat="1" ht="175.5" customHeight="1" x14ac:dyDescent="0.25">
      <c r="A14" s="292"/>
      <c r="B14" s="290"/>
      <c r="C14" s="25" t="s">
        <v>833</v>
      </c>
      <c r="D14" s="295"/>
      <c r="E14" s="378"/>
      <c r="F14" s="567" t="s">
        <v>815</v>
      </c>
      <c r="G14" s="567" t="s">
        <v>814</v>
      </c>
      <c r="H14" s="567" t="s">
        <v>717</v>
      </c>
      <c r="I14" s="296"/>
      <c r="J14" s="287"/>
      <c r="K14" s="565"/>
      <c r="L14" s="282"/>
      <c r="M14" s="282"/>
      <c r="N14" s="282"/>
      <c r="O14" s="282"/>
      <c r="P14" s="282"/>
      <c r="Q14" s="282"/>
      <c r="R14" s="282"/>
      <c r="S14" s="282"/>
    </row>
    <row r="15" spans="1:19" s="288" customFormat="1" ht="228" customHeight="1" x14ac:dyDescent="0.25">
      <c r="A15" s="294">
        <v>2.4</v>
      </c>
      <c r="B15" s="290" t="str">
        <f>'2. Proj Lifecycle &amp; HOTO Plan'!B14</f>
        <v xml:space="preserve">PAS input to design, whole-of-life and DLP maintenance requirements. </v>
      </c>
      <c r="C15" s="302" t="s">
        <v>911</v>
      </c>
      <c r="D15" s="303" t="str">
        <f>'2. Proj Lifecycle &amp; HOTO Plan'!E14</f>
        <v>A copy of invitation correspondence (email or other) issued to PAS and PAS confirmation of attendance and/or provision of feedback.</v>
      </c>
      <c r="E15" s="379"/>
      <c r="F15" s="304"/>
      <c r="G15" s="304"/>
      <c r="H15" s="304"/>
      <c r="I15" s="296"/>
      <c r="J15" s="287"/>
      <c r="K15" s="565"/>
      <c r="L15" s="282"/>
      <c r="M15" s="282"/>
      <c r="N15" s="282"/>
      <c r="O15" s="282"/>
      <c r="P15" s="282"/>
      <c r="Q15" s="282"/>
      <c r="R15" s="282"/>
      <c r="S15" s="282"/>
    </row>
    <row r="16" spans="1:19" s="306" customFormat="1" ht="234.75" customHeight="1" x14ac:dyDescent="0.25">
      <c r="A16" s="294">
        <v>2.5</v>
      </c>
      <c r="B16" s="305" t="str">
        <f>'2. Proj Lifecycle &amp; HOTO Plan'!B15</f>
        <v>Building Contribution Factor for new built facilities, new leases or where the building work changes the CF of an existing building.</v>
      </c>
      <c r="C16" s="305" t="s">
        <v>760</v>
      </c>
      <c r="D16" s="302" t="str">
        <f>'2. Proj Lifecycle &amp; HOTO Plan'!E15</f>
        <v xml:space="preserve">Email from Capability Manager (ASEP or delegate) where applicable to indicate that the Building Contribution Factor Form is provided for file and the form has been submitted.
Email from Capability Manager (ASEP or delegate) to indicate that no change is required (for existing facility). If a change is required, a copy of the Building Contribution Factor Form is provided for file and BM / Capability Manager (or delegate) advise the form has been submitted or copy of DBC approval page. </v>
      </c>
      <c r="E16" s="380"/>
      <c r="F16" s="562" t="s">
        <v>720</v>
      </c>
      <c r="G16" s="562" t="s">
        <v>721</v>
      </c>
      <c r="H16" s="539" t="s">
        <v>816</v>
      </c>
      <c r="I16" s="539" t="s">
        <v>719</v>
      </c>
      <c r="J16" s="287"/>
      <c r="K16" s="565"/>
      <c r="L16" s="282"/>
      <c r="M16" s="282"/>
      <c r="N16" s="282"/>
      <c r="O16" s="282"/>
      <c r="P16" s="282"/>
      <c r="Q16" s="282"/>
      <c r="R16" s="282"/>
      <c r="S16" s="282"/>
    </row>
    <row r="17" spans="1:19" s="310" customFormat="1" ht="255" customHeight="1" x14ac:dyDescent="0.25">
      <c r="A17" s="294">
        <v>2.6</v>
      </c>
      <c r="B17" s="307" t="str">
        <f>'2. Proj Lifecycle &amp; HOTO Plan'!B16</f>
        <v xml:space="preserve">Site Selection Board Completed and Approved </v>
      </c>
      <c r="C17" s="308" t="s">
        <v>1084</v>
      </c>
      <c r="D17" s="309" t="str">
        <f>'2. Proj Lifecycle &amp; HOTO Plan'!E16</f>
        <v>A copy of the site selection recommendation(s) approved by the Delegate.
For CFI project - a copy of the IBC or DBC approvals page.</v>
      </c>
      <c r="E17" s="381"/>
      <c r="F17" s="562" t="s">
        <v>817</v>
      </c>
      <c r="G17" s="562" t="s">
        <v>722</v>
      </c>
      <c r="H17" s="296"/>
      <c r="I17" s="296"/>
      <c r="J17" s="287"/>
      <c r="K17" s="565"/>
      <c r="L17" s="282"/>
      <c r="M17" s="282"/>
      <c r="N17" s="282"/>
      <c r="O17" s="282"/>
      <c r="P17" s="282"/>
      <c r="Q17" s="282"/>
      <c r="R17" s="282"/>
      <c r="S17" s="282"/>
    </row>
    <row r="18" spans="1:19" s="310" customFormat="1" ht="189.75" customHeight="1" x14ac:dyDescent="0.25">
      <c r="A18" s="294">
        <v>2.7</v>
      </c>
      <c r="B18" s="290" t="str">
        <f>'2. Proj Lifecycle &amp; HOTO Plan'!B17</f>
        <v>PAS Information Pack</v>
      </c>
      <c r="C18" s="25" t="s">
        <v>959</v>
      </c>
      <c r="D18" s="293" t="str">
        <f>'2. Proj Lifecycle &amp; HOTO Plan'!E17</f>
        <v>An email from the PDS or PMCA to confirm receipt of PAS Information pack for inclusion into HC / MEWC tenders or copy of minutes where receipt has been noted.</v>
      </c>
      <c r="E18" s="377"/>
      <c r="F18" s="296"/>
      <c r="G18" s="296"/>
      <c r="H18" s="296"/>
      <c r="I18" s="296"/>
      <c r="J18" s="287"/>
      <c r="K18" s="565"/>
      <c r="L18" s="282"/>
      <c r="M18" s="282"/>
      <c r="N18" s="282"/>
      <c r="O18" s="282"/>
      <c r="P18" s="282"/>
      <c r="Q18" s="282"/>
      <c r="R18" s="282"/>
      <c r="S18" s="282"/>
    </row>
    <row r="19" spans="1:19" s="310" customFormat="1" ht="90" customHeight="1" x14ac:dyDescent="0.25">
      <c r="A19" s="289">
        <v>2.8</v>
      </c>
      <c r="B19" s="25" t="str">
        <f>'2. Proj Lifecycle &amp; HOTO Plan'!B18</f>
        <v>Data Provision Checklist Actions &amp; Deliverables have been completed and verified for Design Phase</v>
      </c>
      <c r="C19" s="308" t="s">
        <v>515</v>
      </c>
      <c r="D19" s="290" t="str">
        <f>'2. Proj Lifecycle &amp; HOTO Plan'!E18</f>
        <v xml:space="preserve">Design Phase of the Data Provision Checklist Completed </v>
      </c>
      <c r="E19" s="382" t="s">
        <v>381</v>
      </c>
      <c r="F19" s="296"/>
      <c r="G19" s="296"/>
      <c r="H19" s="296"/>
      <c r="I19" s="296"/>
      <c r="J19" s="287"/>
      <c r="K19" s="565"/>
      <c r="L19" s="282"/>
      <c r="M19" s="282"/>
      <c r="N19" s="282"/>
      <c r="O19" s="282"/>
      <c r="P19" s="282"/>
      <c r="Q19" s="282"/>
      <c r="R19" s="282"/>
      <c r="S19" s="282"/>
    </row>
    <row r="20" spans="1:19" s="288" customFormat="1" x14ac:dyDescent="0.25">
      <c r="A20" s="771" t="s">
        <v>275</v>
      </c>
      <c r="B20" s="770"/>
      <c r="C20" s="283"/>
      <c r="D20" s="284" t="s">
        <v>259</v>
      </c>
      <c r="E20" s="376"/>
      <c r="F20" s="311"/>
      <c r="G20" s="312"/>
      <c r="H20" s="285"/>
      <c r="I20" s="286"/>
      <c r="J20" s="286"/>
      <c r="K20" s="565"/>
      <c r="L20" s="282"/>
      <c r="M20" s="282"/>
      <c r="N20" s="282"/>
      <c r="O20" s="282"/>
      <c r="P20" s="282"/>
      <c r="Q20" s="282"/>
      <c r="R20" s="282"/>
      <c r="S20" s="282"/>
    </row>
    <row r="21" spans="1:19" s="288" customFormat="1" ht="409.6" customHeight="1" x14ac:dyDescent="0.25">
      <c r="A21" s="289">
        <v>3</v>
      </c>
      <c r="B21" s="290" t="str">
        <f>'2. Proj Lifecycle &amp; HOTO Plan'!B20</f>
        <v xml:space="preserve">Pre-mobilisation start meeting held with stakeholders, scope of works and design confirmed and Project commissioning &amp; HOTO Plan &amp; Checklist, DLP outline maintenance plan, training requirements identified and delivery plan all agreed by HOTO key stakeholders </v>
      </c>
      <c r="C21" s="305" t="s">
        <v>1085</v>
      </c>
      <c r="D21" s="291" t="str">
        <f>'2. Proj Lifecycle &amp; HOTO Plan'!E20</f>
        <v>Copy of meeting minutes.
Copy of agreed HOTO Plan &amp; Checklist.
If not recorded in the meeting minutes, a copy of the agreed (with PAS) DLP outline maintenance plan, where applicable.</v>
      </c>
      <c r="E21" s="360"/>
      <c r="F21" s="562" t="s">
        <v>723</v>
      </c>
      <c r="G21" s="562" t="s">
        <v>818</v>
      </c>
      <c r="H21" s="540"/>
      <c r="I21" s="540"/>
      <c r="J21" s="287"/>
    </row>
    <row r="22" spans="1:19" s="288" customFormat="1" ht="235.5" customHeight="1" x14ac:dyDescent="0.25">
      <c r="A22" s="292"/>
      <c r="B22" s="313"/>
      <c r="C22" s="25" t="s">
        <v>912</v>
      </c>
      <c r="D22" s="293"/>
      <c r="E22" s="360"/>
      <c r="F22" s="543"/>
      <c r="G22" s="543"/>
      <c r="H22" s="543"/>
      <c r="I22" s="540"/>
      <c r="J22" s="287"/>
    </row>
    <row r="23" spans="1:19" s="288" customFormat="1" ht="362.25" customHeight="1" x14ac:dyDescent="0.25">
      <c r="A23" s="292"/>
      <c r="B23" s="313"/>
      <c r="C23" s="302" t="s">
        <v>913</v>
      </c>
      <c r="D23" s="293"/>
      <c r="E23" s="360"/>
      <c r="F23" s="543"/>
      <c r="G23" s="543"/>
      <c r="H23" s="543"/>
      <c r="I23" s="540"/>
      <c r="J23" s="287"/>
    </row>
    <row r="24" spans="1:19" s="306" customFormat="1" ht="392.25" customHeight="1" x14ac:dyDescent="0.25">
      <c r="A24" s="294">
        <v>3.1</v>
      </c>
      <c r="B24" s="313" t="str">
        <f>'2. Proj Lifecycle &amp; HOTO Plan'!B21</f>
        <v>Estate Information Provision Plan (EIPP) and Data Provision Checklist created and agreed. 
(Refer Tab 3 DPC &amp; Tab 8 EIPP Template)</v>
      </c>
      <c r="C24" s="305" t="s">
        <v>1086</v>
      </c>
      <c r="D24" s="305" t="str">
        <f>'2. Proj Lifecycle &amp; HOTO Plan'!E21</f>
        <v xml:space="preserve">Copy of agreed Estate Information Provision Plan (EIPP) and Data Provision Checklist (DPC).
</v>
      </c>
      <c r="E24" s="379"/>
      <c r="F24" s="555"/>
      <c r="G24" s="555"/>
      <c r="H24" s="555"/>
      <c r="I24" s="555"/>
      <c r="J24" s="287"/>
    </row>
    <row r="25" spans="1:19" s="288" customFormat="1" ht="394.5" customHeight="1" x14ac:dyDescent="0.25">
      <c r="A25" s="294">
        <v>3.2</v>
      </c>
      <c r="B25" s="290" t="str">
        <f>'2. Proj Lifecycle &amp; HOTO Plan'!B22</f>
        <v xml:space="preserve">Site Management Plan/s.
</v>
      </c>
      <c r="C25" s="25" t="s">
        <v>914</v>
      </c>
      <c r="D25" s="314" t="str">
        <f>'2. Proj Lifecycle &amp; HOTO Plan'!E22</f>
        <v xml:space="preserve">Evidence to include copy of correspondence to Base &amp; PAS of agreed Site Management Plan/s. 
</v>
      </c>
      <c r="E25" s="383"/>
      <c r="F25" s="541"/>
      <c r="G25" s="541"/>
      <c r="H25" s="541"/>
      <c r="I25" s="541"/>
      <c r="J25" s="287"/>
    </row>
    <row r="26" spans="1:19" s="288" customFormat="1" ht="383.25" customHeight="1" x14ac:dyDescent="0.25">
      <c r="A26" s="292"/>
      <c r="B26" s="290"/>
      <c r="C26" s="25" t="s">
        <v>1028</v>
      </c>
      <c r="D26" s="315"/>
      <c r="E26" s="383"/>
      <c r="F26" s="541"/>
      <c r="G26" s="541"/>
      <c r="H26" s="541"/>
      <c r="I26" s="541"/>
      <c r="J26" s="287"/>
    </row>
    <row r="27" spans="1:19" s="288" customFormat="1" ht="184.5" customHeight="1" x14ac:dyDescent="0.25">
      <c r="A27" s="316">
        <v>3.3</v>
      </c>
      <c r="B27" s="317" t="str">
        <f>'2. Proj Lifecycle &amp; HOTO Plan'!B23</f>
        <v xml:space="preserve">Dilapidation Surveys </v>
      </c>
      <c r="C27" s="308" t="s">
        <v>1087</v>
      </c>
      <c r="D27" s="25" t="str">
        <f>'2. Proj Lifecycle &amp; HOTO Plan'!E23</f>
        <v xml:space="preserve">PMCA / PM email notification of receipt of dilapidation survey.
</v>
      </c>
      <c r="E27" s="384"/>
      <c r="F27" s="318"/>
      <c r="G27" s="318"/>
      <c r="H27" s="318"/>
      <c r="I27" s="318"/>
      <c r="J27" s="287"/>
    </row>
    <row r="28" spans="1:19" s="320" customFormat="1" ht="363.75" customHeight="1" x14ac:dyDescent="0.25">
      <c r="A28" s="316">
        <v>3.4</v>
      </c>
      <c r="B28" s="290" t="str">
        <f>'2. Proj Lifecycle &amp; HOTO Plan'!B24</f>
        <v>Notification of Demolition</v>
      </c>
      <c r="C28" s="319" t="s">
        <v>915</v>
      </c>
      <c r="D28" s="295" t="str">
        <f>'2. Proj Lifecycle &amp; HOTO Plan'!E24</f>
        <v>A copy of the email submission of Notification of Demolition form and provision to PAS PSS.</v>
      </c>
      <c r="E28" s="385" t="s">
        <v>381</v>
      </c>
      <c r="F28" s="569" t="s">
        <v>701</v>
      </c>
      <c r="G28" s="562" t="s">
        <v>729</v>
      </c>
      <c r="H28" s="542" t="s">
        <v>819</v>
      </c>
      <c r="I28" s="562" t="s">
        <v>725</v>
      </c>
      <c r="J28" s="539" t="s">
        <v>820</v>
      </c>
    </row>
    <row r="29" spans="1:19" s="288" customFormat="1" ht="409.5" customHeight="1" x14ac:dyDescent="0.25">
      <c r="A29" s="294">
        <v>3.5</v>
      </c>
      <c r="B29" s="25" t="str">
        <f>'2. Proj Lifecycle &amp; HOTO Plan'!B25</f>
        <v>Asset Rollout Notification form Prepared &amp; Submitted (Asset Valuation) for all new or refurbished facilities.</v>
      </c>
      <c r="C29" s="302" t="s">
        <v>799</v>
      </c>
      <c r="D29" s="303" t="str">
        <f>'2. Proj Lifecycle &amp; HOTO Plan'!E25</f>
        <v>A copy of the Asset Rollout Notification email submission.</v>
      </c>
      <c r="E29" s="360"/>
      <c r="F29" s="562" t="s">
        <v>701</v>
      </c>
      <c r="G29" s="542" t="s">
        <v>724</v>
      </c>
      <c r="H29" s="562" t="s">
        <v>789</v>
      </c>
      <c r="I29" s="562" t="s">
        <v>821</v>
      </c>
      <c r="J29" s="539" t="s">
        <v>792</v>
      </c>
      <c r="L29" s="334"/>
    </row>
    <row r="30" spans="1:19" s="288" customFormat="1" ht="409.6" customHeight="1" x14ac:dyDescent="0.25">
      <c r="A30" s="294">
        <v>3.6</v>
      </c>
      <c r="B30" s="290" t="str">
        <f>'2. Proj Lifecycle &amp; HOTO Plan'!B26</f>
        <v>Environmental Clearance Certificate (ECC - form AB081) submitted and approved by Zone ESO, including an  Environmental Management Plan (EMP) where relevant.</v>
      </c>
      <c r="C30" s="25" t="s">
        <v>619</v>
      </c>
      <c r="D30" s="293" t="str">
        <f>'2. Proj Lifecycle &amp; HOTO Plan'!E26</f>
        <v>A copy of the approved ECC by the Zone ESO.</v>
      </c>
      <c r="E30" s="360"/>
      <c r="F30" s="562" t="s">
        <v>822</v>
      </c>
      <c r="G30" s="562" t="s">
        <v>830</v>
      </c>
      <c r="H30" s="562" t="s">
        <v>823</v>
      </c>
      <c r="I30" s="562" t="s">
        <v>726</v>
      </c>
      <c r="J30" s="539" t="s">
        <v>761</v>
      </c>
    </row>
    <row r="31" spans="1:19" s="288" customFormat="1" x14ac:dyDescent="0.25">
      <c r="A31" s="771" t="s">
        <v>14</v>
      </c>
      <c r="B31" s="770"/>
      <c r="C31" s="283"/>
      <c r="D31" s="284" t="s">
        <v>259</v>
      </c>
      <c r="E31" s="376"/>
      <c r="F31" s="376"/>
      <c r="G31" s="376"/>
      <c r="H31" s="376"/>
      <c r="I31" s="376"/>
      <c r="J31" s="570"/>
    </row>
    <row r="32" spans="1:19" s="288" customFormat="1" ht="309" customHeight="1" x14ac:dyDescent="0.25">
      <c r="A32" s="294">
        <v>4</v>
      </c>
      <c r="B32" s="321" t="str">
        <f>'2. Proj Lifecycle &amp; HOTO Plan'!B28</f>
        <v xml:space="preserve">PAS has established maintenance and support (including relevant MSP's or Other Maintenance Agent) by:
CFI Projects - 28 day notice of completion,
All other projects by 90% construction. 
</v>
      </c>
      <c r="C32" s="302" t="s">
        <v>1117</v>
      </c>
      <c r="D32" s="293" t="str">
        <f>'2. Proj Lifecycle &amp; HOTO Plan'!E28</f>
        <v>PAS email correspondence confirming that the required PAS and MSP operational and maintenance support is ready to proceed at facility handover and occupation / use.</v>
      </c>
      <c r="E32" s="374"/>
      <c r="F32" s="562" t="s">
        <v>730</v>
      </c>
      <c r="G32" s="296"/>
      <c r="H32" s="296"/>
      <c r="I32" s="296"/>
      <c r="J32" s="287"/>
    </row>
    <row r="33" spans="1:10" s="288" customFormat="1" ht="408.75" customHeight="1" x14ac:dyDescent="0.25">
      <c r="A33" s="294">
        <v>4.0999999999999996</v>
      </c>
      <c r="B33" s="290" t="str">
        <f>'2. Proj Lifecycle &amp; HOTO Plan'!B29</f>
        <v xml:space="preserve">Contractor to provide a Commissioning and Training Plan </v>
      </c>
      <c r="C33" s="25" t="s">
        <v>1116</v>
      </c>
      <c r="D33" s="293" t="str">
        <f>'2. Proj Lifecycle &amp; HOTO Plan'!E29</f>
        <v>PAS email correspondence confirming that they have reviewed and support applicable Commissioning, ITP and training plans.</v>
      </c>
      <c r="E33" s="674"/>
      <c r="F33" s="543"/>
      <c r="G33" s="296"/>
      <c r="H33" s="296"/>
      <c r="I33" s="296"/>
      <c r="J33" s="287"/>
    </row>
    <row r="34" spans="1:10" s="288" customFormat="1" ht="169.5" customHeight="1" x14ac:dyDescent="0.25">
      <c r="A34" s="294">
        <v>4.2</v>
      </c>
      <c r="B34" s="25" t="str">
        <f>'2. Proj Lifecycle &amp; HOTO Plan'!B30</f>
        <v>Data Provision Checklist Actions &amp; Deliverables have been completed and verified for the Construction Phase.</v>
      </c>
      <c r="C34" s="308" t="str">
        <f>IF(OR('0. Project Details'!$B$4 ="EWP",'0. Project Details'!$B$4 ="Property Acquisition or Disposal", '0. Project Details'!$B$4 ="PMB Leased Project "),'Reference Cells'!D31,'Reference Cells'!E31)</f>
        <v>Where a Data Provision Checklist (DPC) is established and agreed at the commencement of the construction phase, DPC actions and deliverables are to be regularly reviewed and completed as early as practical. This criteria is met once the agreed construction phase actions and deliverables have been completed. 
Refer to the PDC and DPC Inst tabs in the HOTO Plan and checklist document for further information about DPC requirements.
The contractor is responsible for the accuracy, completeness and timeliness of all estate information created or amended by the project.  The contract is also responsible to develop Estate Information Provision Plan (EIPP) &amp; DPC that outlines how and when all GDL will be provided to PAS for validation by 90% construction or 28 days prior to notice of completion (as applicable and agreed).</v>
      </c>
      <c r="D34" s="290" t="str">
        <f>'2. Proj Lifecycle &amp; HOTO Plan'!E30</f>
        <v xml:space="preserve">Construction Phase of the Data Provision Checklist Completed </v>
      </c>
      <c r="E34" s="383"/>
      <c r="F34" s="543"/>
      <c r="G34" s="552"/>
      <c r="H34" s="553"/>
      <c r="I34" s="296"/>
      <c r="J34" s="287"/>
    </row>
    <row r="35" spans="1:10" s="288" customFormat="1" x14ac:dyDescent="0.25">
      <c r="A35" s="771" t="s">
        <v>167</v>
      </c>
      <c r="B35" s="770"/>
      <c r="C35" s="283"/>
      <c r="D35" s="284"/>
      <c r="E35" s="386"/>
      <c r="F35" s="570"/>
      <c r="G35" s="570"/>
      <c r="H35" s="570"/>
      <c r="I35" s="570"/>
      <c r="J35" s="570"/>
    </row>
    <row r="36" spans="1:10" s="320" customFormat="1" ht="364.5" customHeight="1" x14ac:dyDescent="0.25">
      <c r="A36" s="294">
        <v>4.3</v>
      </c>
      <c r="B36" s="290" t="str">
        <f>'2. Proj Lifecycle &amp; HOTO Plan'!B32</f>
        <v>Approval from the Defence Electrical Operating Authority (Network Controller) prior to de-energising or energising the electrical infrastructure network</v>
      </c>
      <c r="C36" s="295" t="s">
        <v>917</v>
      </c>
      <c r="D36" s="290" t="str">
        <f>'2. Proj Lifecycle &amp; HOTO Plan'!E32</f>
        <v xml:space="preserve">Authority to connect or disconnect to or from the electrical distribution system approved by the Network Controller. </v>
      </c>
      <c r="E36" s="384"/>
      <c r="F36" s="542" t="s">
        <v>809</v>
      </c>
      <c r="G36" s="554"/>
      <c r="H36" s="554"/>
      <c r="I36" s="554"/>
      <c r="J36" s="287"/>
    </row>
    <row r="37" spans="1:10" s="320" customFormat="1" ht="277.5" customHeight="1" x14ac:dyDescent="0.25">
      <c r="A37" s="292"/>
      <c r="B37" s="290"/>
      <c r="C37" s="295" t="s">
        <v>424</v>
      </c>
      <c r="D37" s="322"/>
      <c r="E37" s="383"/>
      <c r="F37" s="554"/>
      <c r="G37" s="554"/>
      <c r="H37" s="554"/>
      <c r="I37" s="554"/>
      <c r="J37" s="287"/>
    </row>
    <row r="38" spans="1:10" s="288" customFormat="1" ht="263.25" customHeight="1" x14ac:dyDescent="0.25">
      <c r="A38" s="294">
        <v>4.4000000000000004</v>
      </c>
      <c r="B38" s="317" t="str">
        <f>'2. Proj Lifecycle &amp; HOTO Plan'!B33</f>
        <v>Pre-commissioning approvals and notifications completed IAW agreed contractor’s commissioning and HOTO Plan &amp; Checklist</v>
      </c>
      <c r="C38" s="25" t="s">
        <v>927</v>
      </c>
      <c r="D38" s="293" t="str">
        <f>'2. Proj Lifecycle &amp; HOTO Plan'!E33</f>
        <v xml:space="preserve">Copy of Email notification from applicable Technical authority advising approval to proceed with commissioning. </v>
      </c>
      <c r="E38" s="360"/>
      <c r="F38" s="296"/>
      <c r="G38" s="296"/>
      <c r="H38" s="296"/>
      <c r="I38" s="296"/>
      <c r="J38" s="287"/>
    </row>
    <row r="39" spans="1:10" s="288" customFormat="1" ht="334.5" customHeight="1" x14ac:dyDescent="0.25">
      <c r="A39" s="294">
        <v>4.5</v>
      </c>
      <c r="B39" s="290" t="str">
        <f>'2. Proj Lifecycle &amp; HOTO Plan'!B34</f>
        <v>Training and / or “train-the-trainer” training provided by the contractor on all facility systems for the operators and maintainers</v>
      </c>
      <c r="C39" s="25" t="s">
        <v>918</v>
      </c>
      <c r="D39" s="293" t="str">
        <f>'2. Proj Lifecycle &amp; HOTO Plan'!E34</f>
        <v>Training provided for the operator and maintainer and/or train-the-trainer
a. a copy of the training syllabus;
b. a list of attendees and the competency levels achieved; and
c. PAS email confirmation is provided stating the training is completed in accordance with the requirements agreed to satisfy HOTO criteria 3.0</v>
      </c>
      <c r="E39" s="360"/>
      <c r="F39" s="555"/>
      <c r="G39" s="555"/>
      <c r="H39" s="555"/>
      <c r="I39" s="555"/>
      <c r="J39" s="287"/>
    </row>
    <row r="40" spans="1:10" s="288" customFormat="1" ht="31.5" x14ac:dyDescent="0.25">
      <c r="A40" s="768" t="s">
        <v>34</v>
      </c>
      <c r="B40" s="770"/>
      <c r="C40" s="323" t="s">
        <v>381</v>
      </c>
      <c r="D40" s="284"/>
      <c r="E40" s="376"/>
      <c r="F40" s="376"/>
      <c r="G40" s="376"/>
      <c r="H40" s="376"/>
      <c r="I40" s="376"/>
      <c r="J40" s="570"/>
    </row>
    <row r="41" spans="1:10" s="288" customFormat="1" ht="330" customHeight="1" x14ac:dyDescent="0.25">
      <c r="A41" s="289">
        <v>5</v>
      </c>
      <c r="B41" s="290" t="str">
        <f>'2. Proj Lifecycle &amp; HOTO Plan'!B36</f>
        <v xml:space="preserve">Design &amp; Build Compliance Construction completed to approved design and all variations to original design IAW the BWM requirements.
</v>
      </c>
      <c r="C41" s="25" t="s">
        <v>728</v>
      </c>
      <c r="D41" s="293" t="str">
        <f>'2. Proj Lifecycle &amp; HOTO Plan'!E36</f>
        <v>Certificate of Completion for each building and a copy of the staged occupancy plan. 
Copy of approved dispensation submission / form. If applicable.
Copy of approved performance solution submission / form. If applicable.</v>
      </c>
      <c r="E41" s="360"/>
      <c r="F41" s="568" t="s">
        <v>720</v>
      </c>
      <c r="G41" s="562" t="s">
        <v>824</v>
      </c>
      <c r="H41" s="556" t="s">
        <v>485</v>
      </c>
      <c r="I41" s="557"/>
      <c r="J41" s="287"/>
    </row>
    <row r="42" spans="1:10" s="288" customFormat="1" ht="172.5" customHeight="1" x14ac:dyDescent="0.25">
      <c r="A42" s="292"/>
      <c r="B42" s="290"/>
      <c r="C42" s="25" t="s">
        <v>530</v>
      </c>
      <c r="D42" s="293"/>
      <c r="E42" s="360"/>
      <c r="F42" s="558"/>
      <c r="G42" s="556"/>
      <c r="H42" s="556"/>
      <c r="I42" s="557"/>
      <c r="J42" s="287"/>
    </row>
    <row r="43" spans="1:10" s="288" customFormat="1" ht="282.75" customHeight="1" x14ac:dyDescent="0.25">
      <c r="A43" s="294">
        <v>5.0999999999999996</v>
      </c>
      <c r="B43" s="290" t="str">
        <f>'2. Proj Lifecycle &amp; HOTO Plan'!B37</f>
        <v xml:space="preserve">Defect Liability Period (DLP). DLP management procedure provided, defects list &amp; rectification schedule provided by the contractor representative including any register of outstanding defects, non-delivered project outcomes and rectification plan.
</v>
      </c>
      <c r="C43" s="25" t="s">
        <v>928</v>
      </c>
      <c r="D43" s="293" t="str">
        <f>'2. Proj Lifecycle &amp; HOTO Plan'!E37</f>
        <v xml:space="preserve">DLP management procedure.  This may be in a flow chart. 
Email from PAS acknowledging acceptance of procedure.
Copy of Defects list and rectification schedule.
Provision of agreed HOTO Caveat Log. (Refer to Tab 5)
</v>
      </c>
      <c r="E43" s="360"/>
      <c r="F43" s="557"/>
      <c r="G43" s="557"/>
      <c r="H43" s="557"/>
      <c r="I43" s="557"/>
      <c r="J43" s="287"/>
    </row>
    <row r="44" spans="1:10" s="288" customFormat="1" ht="173.25" customHeight="1" x14ac:dyDescent="0.25">
      <c r="A44" s="292"/>
      <c r="B44" s="290"/>
      <c r="C44" s="25" t="s">
        <v>531</v>
      </c>
      <c r="D44" s="293"/>
      <c r="E44" s="360"/>
      <c r="F44" s="557"/>
      <c r="G44" s="557"/>
      <c r="H44" s="557"/>
      <c r="I44" s="557"/>
      <c r="J44" s="287"/>
    </row>
    <row r="45" spans="1:10" s="288" customFormat="1" ht="326.25" customHeight="1" x14ac:dyDescent="0.25">
      <c r="A45" s="294">
        <v>5.2</v>
      </c>
      <c r="B45" s="290" t="str">
        <f>'2. Proj Lifecycle &amp; HOTO Plan'!B38</f>
        <v>Unexploded Ordnance (UXO) certifications with maps and GPS points of boundaries clearance (plus to the required depth)</v>
      </c>
      <c r="C45" s="25" t="s">
        <v>834</v>
      </c>
      <c r="D45" s="314" t="str">
        <f>'2. Proj Lifecycle &amp; HOTO Plan'!E38</f>
        <v>Where applicable, an email confirming that all UXO certificates and data have been submitted to nuxo.program@defence.gov.au and uxo@defence.gov.au</v>
      </c>
      <c r="E45" s="383"/>
      <c r="F45" s="543" t="s">
        <v>220</v>
      </c>
      <c r="G45" s="562" t="s">
        <v>825</v>
      </c>
      <c r="H45" s="562" t="s">
        <v>826</v>
      </c>
      <c r="I45" s="562" t="s">
        <v>744</v>
      </c>
      <c r="J45" s="539" t="s">
        <v>827</v>
      </c>
    </row>
    <row r="46" spans="1:10" s="288" customFormat="1" ht="282.75" customHeight="1" x14ac:dyDescent="0.25">
      <c r="A46" s="294">
        <v>5.3</v>
      </c>
      <c r="B46" s="290" t="str">
        <f>'2. Proj Lifecycle &amp; HOTO Plan'!B39</f>
        <v>Services Surveys and Testing Reports</v>
      </c>
      <c r="C46" s="25" t="s">
        <v>1088</v>
      </c>
      <c r="D46" s="293" t="str">
        <f>'2. Proj Lifecycle &amp; HOTO Plan'!E39</f>
        <v>A list of all services surveys and testing reports provided, where applicable.
Email notification from PMCA / PM, PAS PSS and/or EMP (where applicable) that listed reports where received for saving on Objective.</v>
      </c>
      <c r="E46" s="360"/>
      <c r="F46" s="296"/>
      <c r="G46" s="296"/>
      <c r="H46" s="296"/>
      <c r="I46" s="296"/>
      <c r="J46" s="287"/>
    </row>
    <row r="47" spans="1:10" s="288" customFormat="1" ht="231" customHeight="1" x14ac:dyDescent="0.25">
      <c r="A47" s="294">
        <v>5.4</v>
      </c>
      <c r="B47" s="290" t="str">
        <f>'2. Proj Lifecycle &amp; HOTO Plan'!B40</f>
        <v>Handover key schedule completed and attached with full set of tagged keys provided</v>
      </c>
      <c r="C47" s="25" t="s">
        <v>644</v>
      </c>
      <c r="D47" s="314" t="str">
        <f>'2. Proj Lifecycle &amp; HOTO Plan'!E40</f>
        <v>At HOTO consolidated list of keys and a signed transfer sheet; and where SCEC hardware is applicable, written notification from the specified applicable Security Officer that keys and key / hardware list have been received.</v>
      </c>
      <c r="E47" s="383"/>
      <c r="F47" s="296"/>
      <c r="G47" s="296"/>
      <c r="H47" s="296"/>
      <c r="I47" s="296"/>
      <c r="J47" s="287"/>
    </row>
    <row r="48" spans="1:10" s="288" customFormat="1" ht="409.5" customHeight="1" x14ac:dyDescent="0.25">
      <c r="A48" s="294">
        <v>5.5</v>
      </c>
      <c r="B48" s="290" t="str">
        <f>'2. Proj Lifecycle &amp; HOTO Plan'!B41</f>
        <v xml:space="preserve">High Risk Plant or Equipment essential operating instructions and/or diagrams and relevant logbooks are in place and certification certificates provided 
</v>
      </c>
      <c r="C48" s="25" t="s">
        <v>532</v>
      </c>
      <c r="D48" s="293" t="str">
        <f>'2. Proj Lifecycle &amp; HOTO Plan'!E41</f>
        <v xml:space="preserve">Email from PMCA / PM that Defence requirements for essential operating instructions and/or diagrams have been met.
A list of logbooks and wiring diagrams and email from PAS stating satisfaction with their provision / placement. </v>
      </c>
      <c r="E48" s="360"/>
      <c r="F48" s="296"/>
      <c r="G48" s="296"/>
      <c r="H48" s="296"/>
      <c r="I48" s="296"/>
      <c r="J48" s="287"/>
    </row>
    <row r="49" spans="1:11" s="288" customFormat="1" ht="308.25" customHeight="1" x14ac:dyDescent="0.25">
      <c r="A49" s="294">
        <v>5.6</v>
      </c>
      <c r="B49" s="290" t="str">
        <f>'2. Proj Lifecycle &amp; HOTO Plan'!B42</f>
        <v xml:space="preserve">Registerable Plant essential operating instructions and/or diagrams, logbooks, test certificates are in place including design registration. 
</v>
      </c>
      <c r="C49" s="314" t="s">
        <v>835</v>
      </c>
      <c r="D49" s="314" t="str">
        <f>'2. Proj Lifecycle &amp; HOTO Plan'!E42</f>
        <v>A list of: Registerable Plant operating instructions, diagrams and / or logbooks, test certificates displayed at equipment and the location for each item listed. Copy of Design Registration Certificates.
Email from PAS PSS stating satisfaction with their provision / placement</v>
      </c>
      <c r="E49" s="383"/>
      <c r="F49" s="562" t="s">
        <v>734</v>
      </c>
      <c r="G49" s="562" t="s">
        <v>836</v>
      </c>
      <c r="H49" s="296"/>
      <c r="I49" s="296"/>
      <c r="J49" s="287"/>
    </row>
    <row r="50" spans="1:11" s="288" customFormat="1" ht="409.6" customHeight="1" x14ac:dyDescent="0.25">
      <c r="A50" s="294">
        <v>5.7</v>
      </c>
      <c r="B50" s="290" t="str">
        <f>'2. Proj Lifecycle &amp; HOTO Plan'!B43</f>
        <v>Radiation safety considerations 
i.e. Radiation Apparatuses (removal or addition)</v>
      </c>
      <c r="C50" s="290" t="s">
        <v>769</v>
      </c>
      <c r="D50" s="322" t="str">
        <f>'2. Proj Lifecycle &amp; HOTO Plan'!E43</f>
        <v>Where applicable provide:
A copy of any DRSA notification.
Completed AE168,
Completed AD824,</v>
      </c>
      <c r="E50" s="383"/>
      <c r="F50" s="562" t="s">
        <v>699</v>
      </c>
      <c r="G50" s="562" t="s">
        <v>735</v>
      </c>
      <c r="H50" s="562" t="s">
        <v>718</v>
      </c>
      <c r="I50" s="562" t="s">
        <v>770</v>
      </c>
      <c r="J50" s="287"/>
    </row>
    <row r="51" spans="1:11" s="288" customFormat="1" ht="169.5" customHeight="1" x14ac:dyDescent="0.25">
      <c r="A51" s="294">
        <v>5.8</v>
      </c>
      <c r="B51" s="26" t="str">
        <f>'2. Proj Lifecycle &amp; HOTO Plan'!B44</f>
        <v>Emergency Evacuation Plans provided electronically and physically attached to the facilities.</v>
      </c>
      <c r="C51" s="25" t="s">
        <v>533</v>
      </c>
      <c r="D51" s="293" t="str">
        <f>'2. Proj Lifecycle &amp; HOTO Plan'!E44</f>
        <v>Certificate of Completion.
Provide a list of where Emergency Evacuation Plans have been updates and/or supplied new – where applicable.
Provide an electronic copy of plans.</v>
      </c>
      <c r="E51" s="360"/>
      <c r="F51" s="296"/>
      <c r="G51" s="296"/>
      <c r="H51" s="296"/>
      <c r="I51" s="296"/>
      <c r="J51" s="287"/>
    </row>
    <row r="52" spans="1:11" s="288" customFormat="1" ht="237.75" customHeight="1" x14ac:dyDescent="0.25">
      <c r="A52" s="289">
        <v>5.9</v>
      </c>
      <c r="B52" s="290" t="str">
        <f>'2. Proj Lifecycle &amp; HOTO Plan'!B45</f>
        <v>Notifying critical equipment and / or critical spares</v>
      </c>
      <c r="C52" s="295" t="s">
        <v>919</v>
      </c>
      <c r="D52" s="290" t="str">
        <f>'2. Proj Lifecycle &amp; HOTO Plan'!E45</f>
        <v>PAS PSS to provide an email acknowledging receipt of an applicable critical asset &amp; spares list.</v>
      </c>
      <c r="E52" s="383"/>
      <c r="F52" s="296"/>
      <c r="G52" s="296"/>
      <c r="H52" s="296"/>
      <c r="I52" s="296"/>
      <c r="J52" s="287"/>
    </row>
    <row r="53" spans="1:11" s="288" customFormat="1" ht="407.25" customHeight="1" x14ac:dyDescent="0.25">
      <c r="A53" s="324">
        <v>5.0999999999999996</v>
      </c>
      <c r="B53" s="290" t="str">
        <f>'2. Proj Lifecycle &amp; HOTO Plan'!B46</f>
        <v>All Fire Safety Systems, Equipment, Monitoring, Alarm and Suppression System Installations meet applicable AS, MFPE and NCC requirements.</v>
      </c>
      <c r="C53" s="45" t="s">
        <v>1022</v>
      </c>
      <c r="D53" s="293" t="str">
        <f>'2. Proj Lifecycle &amp; HOTO Plan'!E46</f>
        <v>Applicable ITPs and ITRs.
Installation Certificates.
Email from PAS PSS confirm successful operation when integrating into existing systems.</v>
      </c>
      <c r="E53" s="360"/>
      <c r="F53" s="296"/>
      <c r="G53" s="296"/>
      <c r="H53" s="296"/>
      <c r="I53" s="296"/>
      <c r="J53" s="287"/>
    </row>
    <row r="54" spans="1:11" s="288" customFormat="1" ht="276" customHeight="1" x14ac:dyDescent="0.25">
      <c r="A54" s="324">
        <v>5.1100000000000003</v>
      </c>
      <c r="B54" s="290" t="str">
        <f>'2. Proj Lifecycle &amp; HOTO Plan'!B47</f>
        <v xml:space="preserve">Electrical Test Certificates </v>
      </c>
      <c r="C54" s="25" t="s">
        <v>627</v>
      </c>
      <c r="D54" s="293" t="str">
        <f>'2. Proj Lifecycle &amp; HOTO Plan'!E47</f>
        <v xml:space="preserve">Certification / statement of compliance:
a. Installation certificate;
b. Evidence of electrical load balancing over all 3 phases;
c. ITPs &amp; ITRs and electrical safety certificates, 
d. Switching authority certification with Hazardous areas (when applicable)
</v>
      </c>
      <c r="E54" s="360"/>
      <c r="F54" s="296"/>
      <c r="G54" s="296"/>
      <c r="H54" s="296"/>
      <c r="I54" s="296"/>
      <c r="J54" s="287"/>
      <c r="K54" s="306"/>
    </row>
    <row r="55" spans="1:11" s="288" customFormat="1" ht="99.75" customHeight="1" x14ac:dyDescent="0.25">
      <c r="A55" s="324">
        <v>5.12</v>
      </c>
      <c r="B55" s="325" t="str">
        <f>'2. Proj Lifecycle &amp; HOTO Plan'!B48</f>
        <v xml:space="preserve">Hazardous Area and Explosives Area Verification Dossier </v>
      </c>
      <c r="C55" s="25" t="s">
        <v>534</v>
      </c>
      <c r="D55" s="293" t="str">
        <f>'2. Proj Lifecycle &amp; HOTO Plan'!E48</f>
        <v xml:space="preserve">An compliant Hazardous Area and Explosives Area Verification Dossier </v>
      </c>
      <c r="E55" s="378"/>
      <c r="F55" s="542" t="s">
        <v>736</v>
      </c>
      <c r="G55" s="562" t="s">
        <v>698</v>
      </c>
      <c r="H55" s="296"/>
      <c r="I55" s="296"/>
      <c r="J55" s="287"/>
      <c r="K55" s="306"/>
    </row>
    <row r="56" spans="1:11" s="288" customFormat="1" ht="90" customHeight="1" x14ac:dyDescent="0.25">
      <c r="A56" s="324">
        <v>5.13</v>
      </c>
      <c r="B56" s="25" t="str">
        <f>'2. Proj Lifecycle &amp; HOTO Plan'!B49</f>
        <v>Mechanical test &amp; commissioning results</v>
      </c>
      <c r="C56" s="25" t="s">
        <v>535</v>
      </c>
      <c r="D56" s="293" t="str">
        <f>'2. Proj Lifecycle &amp; HOTO Plan'!E49</f>
        <v>ITPs and ITRs.
Installation Certificates.</v>
      </c>
      <c r="E56" s="360"/>
      <c r="F56" s="296"/>
      <c r="G56" s="296"/>
      <c r="H56" s="296"/>
      <c r="I56" s="296"/>
      <c r="J56" s="287"/>
      <c r="K56" s="306"/>
    </row>
    <row r="57" spans="1:11" s="288" customFormat="1" ht="87" customHeight="1" x14ac:dyDescent="0.25">
      <c r="A57" s="324">
        <v>5.14</v>
      </c>
      <c r="B57" s="25" t="str">
        <f>'2. Proj Lifecycle &amp; HOTO Plan'!B50</f>
        <v>Hydraulic test &amp; commissioning results</v>
      </c>
      <c r="C57" s="25" t="s">
        <v>536</v>
      </c>
      <c r="D57" s="293" t="str">
        <f>'2. Proj Lifecycle &amp; HOTO Plan'!E50</f>
        <v>ITPs and ITRs.
Installation Certificates.</v>
      </c>
      <c r="E57" s="360"/>
      <c r="F57" s="296"/>
      <c r="G57" s="296"/>
      <c r="H57" s="296"/>
      <c r="I57" s="296"/>
      <c r="J57" s="287"/>
      <c r="K57" s="306"/>
    </row>
    <row r="58" spans="1:11" s="288" customFormat="1" ht="116.25" customHeight="1" x14ac:dyDescent="0.25">
      <c r="A58" s="324">
        <v>5.15</v>
      </c>
      <c r="B58" s="25" t="str">
        <f>'2. Proj Lifecycle &amp; HOTO Plan'!B51</f>
        <v>Security inspections have been completed and passed</v>
      </c>
      <c r="C58" s="25" t="s">
        <v>537</v>
      </c>
      <c r="D58" s="315" t="str">
        <f>'2. Proj Lifecycle &amp; HOTO Plan'!E51</f>
        <v>Certificate of compliance with the appropriate security requirements, and inspection report from Defence Security Unit (where applicable).</v>
      </c>
      <c r="E58" s="388"/>
      <c r="F58" s="562" t="s">
        <v>737</v>
      </c>
      <c r="G58" s="543"/>
      <c r="H58" s="543"/>
      <c r="I58" s="543"/>
      <c r="J58" s="287"/>
      <c r="K58" s="306"/>
    </row>
    <row r="59" spans="1:11" s="288" customFormat="1" ht="252.75" customHeight="1" x14ac:dyDescent="0.25">
      <c r="A59" s="324">
        <v>5.16</v>
      </c>
      <c r="B59" s="307" t="str">
        <f>'2. Proj Lifecycle &amp; HOTO Plan'!B52</f>
        <v>Physical Security Certification</v>
      </c>
      <c r="C59" s="25" t="s">
        <v>538</v>
      </c>
      <c r="D59" s="293" t="str">
        <f>'2. Proj Lifecycle &amp; HOTO Plan'!E52</f>
        <v xml:space="preserve">Final inspection report from the certified security agency or an email advising a final inspection is not required. A report must include photographic evidence and close up inspections where required e.g. ceiling spaces and voids, approved variations are documented and SCEC consultant sign off that the construction meets the security design.
</v>
      </c>
      <c r="E59" s="360"/>
      <c r="F59" s="296"/>
      <c r="G59" s="296"/>
      <c r="H59" s="296"/>
      <c r="I59" s="296"/>
      <c r="J59" s="287"/>
      <c r="K59" s="306"/>
    </row>
    <row r="60" spans="1:11" s="288" customFormat="1" ht="108" customHeight="1" x14ac:dyDescent="0.25">
      <c r="A60" s="324">
        <v>5.17</v>
      </c>
      <c r="B60" s="25" t="str">
        <f>'2. Proj Lifecycle &amp; HOTO Plan'!B53</f>
        <v>Commissioning for security systems, alarms, and access control systems including training</v>
      </c>
      <c r="C60" s="25" t="s">
        <v>920</v>
      </c>
      <c r="D60" s="293" t="str">
        <f>'2. Proj Lifecycle &amp; HOTO Plan'!E53</f>
        <v>Facility Certification from DS&amp;VS, ADF ESA or ASIO-T4 (for Security Zone 5).
Installer commissioning  documentation and SCEC consultant sign off for Type1A alarm systems.
Email from PAS PSS to confirm successful operation when integrating into existing systems.</v>
      </c>
      <c r="E60" s="360"/>
      <c r="F60" s="296"/>
      <c r="G60" s="296"/>
      <c r="H60" s="296"/>
      <c r="I60" s="296"/>
      <c r="J60" s="287"/>
      <c r="K60" s="306"/>
    </row>
    <row r="61" spans="1:11" s="288" customFormat="1" ht="159" customHeight="1" x14ac:dyDescent="0.25">
      <c r="A61" s="324">
        <v>5.18</v>
      </c>
      <c r="B61" s="25" t="str">
        <f>'2. Proj Lifecycle &amp; HOTO Plan'!B54</f>
        <v>O&amp;MM for security systems, alarms and access control systems provided to Unit Security Officer</v>
      </c>
      <c r="C61" s="25" t="s">
        <v>803</v>
      </c>
      <c r="D61" s="327" t="str">
        <f>'2. Proj Lifecycle &amp; HOTO Plan'!E54</f>
        <v>Email from Facility Security Officer acknowledging and accepting receipt of applicable items. i.e. O&amp;MM, keys and access codes and/or combinations.</v>
      </c>
      <c r="E61" s="389"/>
      <c r="F61" s="296"/>
      <c r="G61" s="296"/>
      <c r="H61" s="296"/>
      <c r="I61" s="296"/>
      <c r="J61" s="287"/>
      <c r="K61" s="306"/>
    </row>
    <row r="62" spans="1:11" s="288" customFormat="1" ht="123.75" customHeight="1" x14ac:dyDescent="0.25">
      <c r="A62" s="324">
        <v>5.19</v>
      </c>
      <c r="B62" s="25" t="str">
        <f>'2. Proj Lifecycle &amp; HOTO Plan'!B55</f>
        <v>Certification / Accreditation for Sensitive Compartmented Information Facilities (SCIF), Magazines and Armouries and Zones 2 to 5.</v>
      </c>
      <c r="C62" s="25" t="s">
        <v>539</v>
      </c>
      <c r="D62" s="293" t="str">
        <f>'2. Proj Lifecycle &amp; HOTO Plan'!E55</f>
        <v>Certification / statement of compliance from the installation contractor stating what the installation complies with SCIF construction plan and armoury construction guidelines. Copy of the assessment certificate / notice from the inspection &amp; accreditation agency advising the facilities comply with Defence required policy and standards. .</v>
      </c>
      <c r="E62" s="360"/>
      <c r="F62" s="562" t="s">
        <v>829</v>
      </c>
      <c r="G62" s="296"/>
      <c r="H62" s="296"/>
      <c r="I62" s="296"/>
      <c r="J62" s="287"/>
      <c r="K62" s="306"/>
    </row>
    <row r="63" spans="1:11" s="288" customFormat="1" ht="152.25" customHeight="1" x14ac:dyDescent="0.25">
      <c r="A63" s="324">
        <v>5.2</v>
      </c>
      <c r="B63" s="25" t="str">
        <f>'2. Proj Lifecycle &amp; HOTO Plan'!B56</f>
        <v xml:space="preserve">Updated Defence Engineering Service Network (DESN) configuration and management documentation impacted by project works </v>
      </c>
      <c r="C63" s="25" t="s">
        <v>1054</v>
      </c>
      <c r="D63" s="293" t="str">
        <f>'2. Proj Lifecycle &amp; HOTO Plan'!E56</f>
        <v>ITR for commissioning.
Email from PAS PSS verifying successful operation when integrating into existing systems.</v>
      </c>
      <c r="E63" s="360"/>
      <c r="F63" s="296"/>
      <c r="G63" s="296"/>
      <c r="H63" s="296"/>
      <c r="I63" s="296"/>
      <c r="J63" s="287"/>
      <c r="K63" s="306"/>
    </row>
    <row r="64" spans="1:11" s="288" customFormat="1" ht="93.75" customHeight="1" x14ac:dyDescent="0.25">
      <c r="A64" s="324">
        <v>5.21</v>
      </c>
      <c r="B64" s="314" t="str">
        <f>'2. Proj Lifecycle &amp; HOTO Plan'!B57</f>
        <v>Voice and Video Phones system commissioned and connected to existing base infrastructure</v>
      </c>
      <c r="C64" s="25" t="s">
        <v>1055</v>
      </c>
      <c r="D64" s="293" t="str">
        <f>'2. Proj Lifecycle &amp; HOTO Plan'!E57</f>
        <v>Commissioning ITPs and ITRs, 
Email from JCG or Telstra verifying successful operation and/or integrating into existing systems (where applicable).</v>
      </c>
      <c r="E64" s="360"/>
      <c r="F64" s="296"/>
      <c r="G64" s="296"/>
      <c r="H64" s="296"/>
      <c r="I64" s="296"/>
      <c r="J64" s="287"/>
      <c r="K64" s="306"/>
    </row>
    <row r="65" spans="1:13" s="288" customFormat="1" ht="171.75" customHeight="1" x14ac:dyDescent="0.25">
      <c r="A65" s="324">
        <v>5.22</v>
      </c>
      <c r="B65" s="25" t="str">
        <f>'2. Proj Lifecycle &amp; HOTO Plan'!B58</f>
        <v>Defence Data Networks (Passive infrastructure works) are commissioned and connected to existing base infrastructure.</v>
      </c>
      <c r="C65" s="25" t="s">
        <v>1056</v>
      </c>
      <c r="D65" s="315" t="str">
        <f>'2. Proj Lifecycle &amp; HOTO Plan'!E58</f>
        <v xml:space="preserve">A list of all security items and/or network drawings handed to ICT which has been signed as correct by JCG and/or Telstra where applicable. </v>
      </c>
      <c r="E65" s="383"/>
      <c r="F65" s="296"/>
      <c r="G65" s="296"/>
      <c r="H65" s="296"/>
      <c r="I65" s="296"/>
      <c r="J65" s="287"/>
      <c r="K65" s="306"/>
    </row>
    <row r="66" spans="1:13" s="288" customFormat="1" ht="126" customHeight="1" x14ac:dyDescent="0.25">
      <c r="A66" s="324">
        <v>5.23</v>
      </c>
      <c r="B66" s="327" t="str">
        <f>'2. Proj Lifecycle &amp; HOTO Plan'!B59</f>
        <v>Keys for communications rooms, cabinets and infrastructure pits have been installed to Defence Security Principles Framework (DSPF) and Information Security Manual (ISM) standards and handed over to Regional ICT</v>
      </c>
      <c r="C66" s="314" t="s">
        <v>1057</v>
      </c>
      <c r="D66" s="315" t="str">
        <f>'2. Proj Lifecycle &amp; HOTO Plan'!E59</f>
        <v>A list of all security items handed to ICT which has been signed as correct by JCG and/or Telstra where applicable. 
Copy of signed receipt from JCG / Telstra</v>
      </c>
      <c r="E66" s="383"/>
      <c r="F66" s="562" t="s">
        <v>700</v>
      </c>
      <c r="G66" s="543"/>
      <c r="H66" s="543"/>
      <c r="I66" s="543"/>
      <c r="J66" s="287"/>
      <c r="K66" s="306"/>
    </row>
    <row r="67" spans="1:13" s="288" customFormat="1" ht="335.25" customHeight="1" x14ac:dyDescent="0.25">
      <c r="A67" s="324">
        <v>5.24</v>
      </c>
      <c r="B67" s="25" t="str">
        <f>'2. Proj Lifecycle &amp; HOTO Plan'!B60</f>
        <v>ICT systems commissioned and accepted by JCG</v>
      </c>
      <c r="C67" s="25" t="s">
        <v>1058</v>
      </c>
      <c r="D67" s="293" t="str">
        <f>'2. Proj Lifecycle &amp; HOTO Plan'!E60</f>
        <v>Commissioning ITPs and ITRs, 
JCGG Corp System. Email from JCG or Telstra verifying successful operation and/or integration into existing systems (where applicable).
BMS. Email from PAS verifying successful operation and/or integration into existing systems
Capability Systems. Email for Capability Manager verifying successful operation and/or integration into existing systems.</v>
      </c>
      <c r="E67" s="360"/>
      <c r="F67" s="296"/>
      <c r="G67" s="296"/>
      <c r="H67" s="296"/>
      <c r="I67" s="296"/>
      <c r="J67" s="287"/>
      <c r="K67" s="306"/>
    </row>
    <row r="68" spans="1:13" s="288" customFormat="1" ht="115.5" customHeight="1" x14ac:dyDescent="0.25">
      <c r="A68" s="324">
        <v>5.25</v>
      </c>
      <c r="B68" s="25" t="str">
        <f>'2. Proj Lifecycle &amp; HOTO Plan'!B61</f>
        <v>List of all hazardous chemicals - quantity / type and storage system of fuels, chemicals or lubricants for uploading into ChemAlert.</v>
      </c>
      <c r="C68" s="25" t="s">
        <v>395</v>
      </c>
      <c r="D68" s="293" t="str">
        <f>'2. Proj Lifecycle &amp; HOTO Plan'!E61</f>
        <v xml:space="preserve">A complete list of hazardous materials to Base management team, resident unit and/or PAS where applicable. Email copy of receipt from Base RU and / or PAS. </v>
      </c>
      <c r="E68" s="360"/>
      <c r="F68" s="296"/>
      <c r="G68" s="296"/>
      <c r="H68" s="296"/>
      <c r="I68" s="296"/>
      <c r="J68" s="287"/>
      <c r="K68" s="306"/>
    </row>
    <row r="69" spans="1:13" s="288" customFormat="1" ht="145.15" customHeight="1" x14ac:dyDescent="0.25">
      <c r="A69" s="324">
        <v>5.26</v>
      </c>
      <c r="B69" s="25" t="str">
        <f>'2. Proj Lifecycle &amp; HOTO Plan'!B62</f>
        <v>ECC Post Activity Report (PAR) Signed.</v>
      </c>
      <c r="C69" s="25" t="s">
        <v>625</v>
      </c>
      <c r="D69" s="293" t="str">
        <f>'2. Proj Lifecycle &amp; HOTO Plan'!E62</f>
        <v>A copy of signed PAR.</v>
      </c>
      <c r="E69" s="360"/>
      <c r="F69" s="296"/>
      <c r="G69" s="296"/>
      <c r="H69" s="296"/>
      <c r="I69" s="296"/>
      <c r="J69" s="287"/>
      <c r="K69" s="306"/>
    </row>
    <row r="70" spans="1:13" s="288" customFormat="1" ht="167.25" customHeight="1" x14ac:dyDescent="0.25">
      <c r="A70" s="324">
        <v>5.27</v>
      </c>
      <c r="B70" s="25" t="str">
        <f>'2. Proj Lifecycle &amp; HOTO Plan'!B63</f>
        <v>Reporting Environmental Incidents</v>
      </c>
      <c r="C70" s="25" t="s">
        <v>739</v>
      </c>
      <c r="D70" s="314" t="str">
        <f>'2. Proj Lifecycle &amp; HOTO Plan'!E63</f>
        <v>Copy of GEMS incident Report Form - or GEMS ref #</v>
      </c>
      <c r="E70" s="383" t="s">
        <v>381</v>
      </c>
      <c r="F70" s="562" t="s">
        <v>830</v>
      </c>
      <c r="G70" s="562" t="s">
        <v>740</v>
      </c>
      <c r="H70" s="562" t="s">
        <v>741</v>
      </c>
      <c r="I70" s="562" t="s">
        <v>742</v>
      </c>
      <c r="J70" s="539" t="s">
        <v>762</v>
      </c>
      <c r="K70" s="306"/>
    </row>
    <row r="71" spans="1:13" s="306" customFormat="1" ht="95.25" customHeight="1" x14ac:dyDescent="0.25">
      <c r="A71" s="324">
        <v>5.28</v>
      </c>
      <c r="B71" s="302" t="str">
        <f>'2. Proj Lifecycle &amp; HOTO Plan'!B64</f>
        <v>Provision of Contaminated Sites Management Plan.</v>
      </c>
      <c r="C71" s="305" t="s">
        <v>489</v>
      </c>
      <c r="D71" s="303" t="str">
        <f>'2. Proj Lifecycle &amp; HOTO Plan'!E64</f>
        <v>Evidence to include copy of correspondence to Base &amp; PAS of agreed Contaminated Sites Management Plan and update of contamination site register.</v>
      </c>
      <c r="E71" s="379"/>
      <c r="F71" s="562" t="s">
        <v>831</v>
      </c>
      <c r="G71" s="562" t="s">
        <v>790</v>
      </c>
      <c r="H71" s="539"/>
      <c r="I71" s="539"/>
      <c r="J71" s="287"/>
    </row>
    <row r="72" spans="1:13" s="306" customFormat="1" ht="126.75" customHeight="1" x14ac:dyDescent="0.25">
      <c r="A72" s="324">
        <v>5.29</v>
      </c>
      <c r="B72" s="305" t="str">
        <f>'2. Proj Lifecycle &amp; HOTO Plan'!B65</f>
        <v>Provision of Environment Protection and Sustainability Management Plan.</v>
      </c>
      <c r="C72" s="305" t="s">
        <v>921</v>
      </c>
      <c r="D72" s="327" t="str">
        <f>'2. Proj Lifecycle &amp; HOTO Plan'!E65</f>
        <v>Evidence to include copy of correspondence to Base &amp; PAS of agreed Environment Protection and Sustainability management plan.</v>
      </c>
      <c r="E72" s="389"/>
      <c r="F72" s="562" t="s">
        <v>832</v>
      </c>
      <c r="G72" s="562" t="s">
        <v>738</v>
      </c>
      <c r="H72" s="562" t="s">
        <v>764</v>
      </c>
      <c r="I72" s="296"/>
      <c r="J72" s="287"/>
    </row>
    <row r="73" spans="1:13" s="288" customFormat="1" ht="82.5" customHeight="1" x14ac:dyDescent="0.25">
      <c r="A73" s="324">
        <v>5.3</v>
      </c>
      <c r="B73" s="25" t="str">
        <f>'2. Proj Lifecycle &amp; HOTO Plan'!B66</f>
        <v>Heritage management information provided for Heritage Management Plan</v>
      </c>
      <c r="C73" s="25" t="s">
        <v>922</v>
      </c>
      <c r="D73" s="293" t="str">
        <f>'2. Proj Lifecycle &amp; HOTO Plan'!E66</f>
        <v>Copy of Heritage Management report provided to the Zone ESO.</v>
      </c>
      <c r="E73" s="360"/>
      <c r="F73" s="562" t="s">
        <v>740</v>
      </c>
      <c r="G73" s="296"/>
      <c r="H73" s="296"/>
      <c r="I73" s="296"/>
      <c r="J73" s="287"/>
      <c r="K73" s="306"/>
    </row>
    <row r="74" spans="1:13" s="288" customFormat="1" ht="312.75" customHeight="1" x14ac:dyDescent="0.25">
      <c r="A74" s="324">
        <v>5.31</v>
      </c>
      <c r="B74" s="307" t="str">
        <f>'2. Proj Lifecycle &amp; HOTO Plan'!B67</f>
        <v>Smart Infrastructure requirements complete</v>
      </c>
      <c r="C74" s="307" t="s">
        <v>540</v>
      </c>
      <c r="D74" s="293" t="str">
        <f>'2. Proj Lifecycle &amp; HOTO Plan'!E67</f>
        <v>Provision of completed Smart Infrastructure Checklist (Smarti)</v>
      </c>
      <c r="E74" s="360"/>
      <c r="F74" s="562" t="s">
        <v>738</v>
      </c>
      <c r="G74" s="542" t="s">
        <v>702</v>
      </c>
      <c r="H74" s="562" t="s">
        <v>814</v>
      </c>
      <c r="I74" s="562" t="s">
        <v>743</v>
      </c>
      <c r="J74" s="287"/>
      <c r="K74" s="306"/>
    </row>
    <row r="75" spans="1:13" s="288" customFormat="1" ht="135.75" customHeight="1" x14ac:dyDescent="0.25">
      <c r="A75" s="324">
        <v>5.32</v>
      </c>
      <c r="B75" s="295" t="str">
        <f>'2. Proj Lifecycle &amp; HOTO Plan'!B68</f>
        <v>Billing connection &amp; dis-connection of energy; including solar, gas and water services.</v>
      </c>
      <c r="C75" s="314" t="s">
        <v>681</v>
      </c>
      <c r="D75" s="293" t="str">
        <f>'2. Proj Lifecycle &amp; HOTO Plan'!E68</f>
        <v>Copy of submitted AE879.</v>
      </c>
      <c r="E75" s="360"/>
      <c r="F75" s="543"/>
      <c r="G75" s="543"/>
      <c r="H75" s="543"/>
      <c r="I75" s="543"/>
      <c r="J75" s="287"/>
      <c r="K75" s="306"/>
      <c r="M75" s="306"/>
    </row>
    <row r="76" spans="1:13" s="288" customFormat="1" ht="122.25" customHeight="1" x14ac:dyDescent="0.25">
      <c r="A76" s="324">
        <v>5.33</v>
      </c>
      <c r="B76" s="314" t="str">
        <f>'2. Proj Lifecycle &amp; HOTO Plan'!B69</f>
        <v>Software Provision of system software, software licences and all configuration files</v>
      </c>
      <c r="C76" s="25" t="s">
        <v>626</v>
      </c>
      <c r="D76" s="293" t="str">
        <f>'2. Proj Lifecycle &amp; HOTO Plan'!E69</f>
        <v>Software licence certificates, and email notice of receipt (EMP and/or PAS) for backed up copy of software and/or configuration files.</v>
      </c>
      <c r="E76" s="360"/>
      <c r="F76" s="296"/>
      <c r="G76" s="296"/>
      <c r="H76" s="296"/>
      <c r="I76" s="296"/>
      <c r="J76" s="287"/>
      <c r="K76" s="306"/>
    </row>
    <row r="77" spans="1:13" s="306" customFormat="1" ht="88.5" customHeight="1" x14ac:dyDescent="0.25">
      <c r="A77" s="324">
        <v>5.34</v>
      </c>
      <c r="B77" s="25" t="str">
        <f>'2. Proj Lifecycle &amp; HOTO Plan'!B70</f>
        <v>Data Provision Checklist Actions &amp; Deliverables have been completed and verified for HOTO Phase.</v>
      </c>
      <c r="C77" s="25" t="s">
        <v>405</v>
      </c>
      <c r="D77" s="314" t="str">
        <f>'2. Proj Lifecycle &amp; HOTO Plan'!E70</f>
        <v>HOTO Phase of the Data Provision Checklist completed.</v>
      </c>
      <c r="E77" s="383"/>
      <c r="F77" s="296"/>
      <c r="G77" s="296"/>
      <c r="H77" s="296"/>
      <c r="I77" s="296"/>
      <c r="J77" s="287"/>
    </row>
    <row r="78" spans="1:13" s="306" customFormat="1" ht="171" customHeight="1" x14ac:dyDescent="0.25">
      <c r="A78" s="606">
        <v>5.35</v>
      </c>
      <c r="B78" s="25" t="str">
        <f>'2. Proj Lifecycle &amp; HOTO Plan'!B71</f>
        <v>Asset Rollout pack Completed &amp; Submitted for all new or refurbished facilities.</v>
      </c>
      <c r="C78" s="604" t="s">
        <v>800</v>
      </c>
      <c r="D78" s="315" t="str">
        <f>'2. Proj Lifecycle &amp; HOTO Plan'!E71</f>
        <v>A copy of the complete Asset Rollout email submission.</v>
      </c>
      <c r="E78" s="383"/>
      <c r="F78" s="296"/>
      <c r="G78" s="296"/>
      <c r="H78" s="296"/>
      <c r="I78" s="296"/>
      <c r="J78" s="605"/>
    </row>
    <row r="79" spans="1:13" s="306" customFormat="1" ht="31.5" customHeight="1" x14ac:dyDescent="0.25">
      <c r="A79" s="766" t="s">
        <v>645</v>
      </c>
      <c r="B79" s="767"/>
      <c r="C79" s="275"/>
      <c r="D79" s="328"/>
      <c r="E79" s="376"/>
      <c r="F79" s="329"/>
      <c r="G79" s="330"/>
      <c r="H79" s="330"/>
      <c r="I79" s="331"/>
      <c r="J79" s="331"/>
    </row>
    <row r="80" spans="1:13" s="288" customFormat="1" ht="120" customHeight="1" x14ac:dyDescent="0.25">
      <c r="A80" s="608">
        <v>5.36</v>
      </c>
      <c r="B80" s="314" t="str">
        <f>'2. Proj Lifecycle &amp; HOTO Plan'!B73</f>
        <v>PAS PSS has attended site to confirm services for support in preparation for maintenance on Takeover</v>
      </c>
      <c r="C80" s="25" t="s">
        <v>923</v>
      </c>
      <c r="D80" s="293" t="str">
        <f>'2. Proj Lifecycle &amp; HOTO Plan'!E73</f>
        <v>Minutes / Report for the final walk around activities that clearly document attendees and acceptance of outcomes / actions.</v>
      </c>
      <c r="E80" s="360"/>
      <c r="F80" s="296"/>
      <c r="G80" s="296"/>
      <c r="H80" s="296"/>
      <c r="I80" s="296"/>
      <c r="J80" s="287"/>
    </row>
    <row r="81" spans="1:14" s="288" customFormat="1" ht="116.25" customHeight="1" x14ac:dyDescent="0.25">
      <c r="A81" s="608">
        <v>5.37</v>
      </c>
      <c r="B81" s="314" t="str">
        <f>'2. Proj Lifecycle &amp; HOTO Plan'!B74</f>
        <v>Relevant support, services and maintenance for Base Services Contracts have been actioned and accepted by relevant service provider/s in preparation for DLP commencement.</v>
      </c>
      <c r="C81" s="302" t="s">
        <v>924</v>
      </c>
      <c r="D81" s="327" t="str">
        <f>'2. Proj Lifecycle &amp; HOTO Plan'!E74</f>
        <v>Email from PAS PSS confirming Service Provider/s acceptance of support, services and maintenance.</v>
      </c>
      <c r="E81" s="389" t="s">
        <v>381</v>
      </c>
      <c r="F81" s="296"/>
      <c r="G81" s="296"/>
      <c r="H81" s="296"/>
      <c r="I81" s="296"/>
      <c r="J81" s="287"/>
    </row>
    <row r="82" spans="1:14" s="288" customFormat="1" x14ac:dyDescent="0.25">
      <c r="A82" s="768" t="s">
        <v>16</v>
      </c>
      <c r="B82" s="769"/>
      <c r="C82" s="283"/>
      <c r="D82" s="284" t="s">
        <v>259</v>
      </c>
      <c r="E82" s="376"/>
      <c r="F82" s="329"/>
      <c r="G82" s="330"/>
      <c r="H82" s="330"/>
      <c r="I82" s="331"/>
      <c r="J82" s="331"/>
    </row>
    <row r="83" spans="1:14" s="288" customFormat="1" ht="61.15" customHeight="1" x14ac:dyDescent="0.25">
      <c r="A83" s="611">
        <v>6</v>
      </c>
      <c r="B83" s="290" t="str">
        <f>'2. Proj Lifecycle &amp; HOTO Plan'!B76</f>
        <v>All Defence approved HOTO caveats and issues cleared</v>
      </c>
      <c r="C83" s="25" t="s">
        <v>541</v>
      </c>
      <c r="D83" s="293" t="str">
        <f>'2. Proj Lifecycle &amp; HOTO Plan'!E76</f>
        <v>PMCA /  PM email confirming that all approved HOTO caveats and issues have been cleared, and required evidence is stored on the DEIS.</v>
      </c>
      <c r="E83" s="360"/>
      <c r="F83" s="296"/>
      <c r="G83" s="296"/>
      <c r="H83" s="296"/>
      <c r="I83" s="296"/>
      <c r="J83" s="287"/>
    </row>
    <row r="84" spans="1:14" s="288" customFormat="1" ht="124.5" customHeight="1" x14ac:dyDescent="0.25">
      <c r="A84" s="608">
        <v>6.1</v>
      </c>
      <c r="B84" s="290" t="str">
        <f>'2. Proj Lifecycle &amp; HOTO Plan'!B77</f>
        <v>NLT 28 days prior to DLP end date, all defects repaired and related estate data has been updated</v>
      </c>
      <c r="C84" s="25" t="s">
        <v>1089</v>
      </c>
      <c r="D84" s="25" t="str">
        <f>'2. Proj Lifecycle &amp; HOTO Plan'!E77</f>
        <v xml:space="preserve">End DLP checklist and Defects log completed, suitable evidence (as detail in the agreed defect rectification plan) is provided. </v>
      </c>
      <c r="E84" s="378"/>
      <c r="F84" s="296"/>
      <c r="G84" s="296"/>
      <c r="H84" s="296"/>
      <c r="I84" s="296"/>
      <c r="J84" s="287"/>
    </row>
    <row r="85" spans="1:14" s="288" customFormat="1" ht="111" customHeight="1" x14ac:dyDescent="0.25">
      <c r="A85" s="608">
        <v>6.2</v>
      </c>
      <c r="B85" s="290" t="str">
        <f>'2. Proj Lifecycle &amp; HOTO Plan'!B78</f>
        <v>28 days prior to DLP end date, PAS advised and confirmed their readiness to commence agreed maintenance at the end of DLP (for CFI &amp; by exception for EWP).</v>
      </c>
      <c r="C85" s="295" t="s">
        <v>925</v>
      </c>
      <c r="D85" s="25" t="str">
        <f>'2. Proj Lifecycle &amp; HOTO Plan'!E78</f>
        <v>A confirmation letter or email from PAS PSS.</v>
      </c>
      <c r="E85" s="378"/>
      <c r="F85" s="296"/>
      <c r="G85" s="296"/>
      <c r="H85" s="296"/>
      <c r="I85" s="296"/>
      <c r="J85" s="287"/>
    </row>
    <row r="86" spans="1:14" s="288" customFormat="1" ht="108.75" customHeight="1" x14ac:dyDescent="0.25">
      <c r="A86" s="608">
        <v>6.3</v>
      </c>
      <c r="B86" s="25" t="str">
        <f>'2. Proj Lifecycle &amp; HOTO Plan'!B79</f>
        <v>Data Provision Checklist Actions &amp; Deliverables have been completed and verified for DLP.</v>
      </c>
      <c r="C86" s="25" t="str">
        <f>IF(OR('0. Project Details'!$B$4 ="EWP",'0. Project Details'!$B$4 ="Property Acquisition or Disposal", '0. Project Details'!$B$4 ="PMB Leased Project "),'Reference Cells'!D32,'Reference Cells'!E32)</f>
        <v>It is expected that by HOTO, all Estate Data has been provided, validated for accuracy / completeness and GDL proved to PAS PSS. However there will be circumstances where items and/or defects will be identified during HOTO and DLP that require additional work or rectification.  In these circumstances, the provision of remaining and/or corrected information to an agreed plan will occur.  The contractor and PMCA / PM are to ensure and confirm to PAS PSS that all remaining and/or corrected estate data has been provided and saved in GEMS, drawings updated and/or O&amp;MMs updated (where applicable) by the agreed delivery plan and before DLP end.  PAS PSS is to confirm this has been achieved.</v>
      </c>
      <c r="D86" s="314" t="str">
        <f>'2. Proj Lifecycle &amp; HOTO Plan'!E79</f>
        <v>Completed copy of Data Provision Checklist for DLP Phase.</v>
      </c>
      <c r="E86" s="384"/>
      <c r="F86" s="296"/>
      <c r="G86" s="296"/>
      <c r="H86" s="296"/>
      <c r="I86" s="296"/>
      <c r="J86" s="287"/>
    </row>
    <row r="87" spans="1:14" ht="189" x14ac:dyDescent="0.25">
      <c r="A87" s="608">
        <v>6.4</v>
      </c>
      <c r="B87" s="25" t="str">
        <f>'2. Proj Lifecycle &amp; HOTO Plan'!B80</f>
        <v>Final Asset Rollout submission, including Works undertaken during DLP that add value to the asset/s.</v>
      </c>
      <c r="C87" s="25" t="s">
        <v>801</v>
      </c>
      <c r="D87" s="314" t="str">
        <f>'2. Proj Lifecycle &amp; HOTO Plan'!E80</f>
        <v>A copy of the Final Asset Rollout email submission.</v>
      </c>
      <c r="E87" s="384"/>
      <c r="F87" s="296"/>
      <c r="G87" s="296"/>
      <c r="H87" s="296"/>
      <c r="I87" s="296"/>
      <c r="J87" s="287"/>
    </row>
    <row r="88" spans="1:14" x14ac:dyDescent="0.25">
      <c r="C88" s="46"/>
    </row>
    <row r="89" spans="1:14" x14ac:dyDescent="0.25">
      <c r="C89" s="46"/>
    </row>
    <row r="90" spans="1:14" x14ac:dyDescent="0.25">
      <c r="C90" s="46"/>
    </row>
    <row r="91" spans="1:14" x14ac:dyDescent="0.25">
      <c r="C91" s="46"/>
      <c r="D91" s="599"/>
      <c r="E91" s="600"/>
      <c r="F91" s="601"/>
      <c r="G91" s="601"/>
      <c r="H91" s="601"/>
      <c r="I91" s="601"/>
      <c r="J91" s="602"/>
      <c r="K91" s="602"/>
      <c r="L91" s="602"/>
      <c r="M91" s="602"/>
      <c r="N91" s="602"/>
    </row>
    <row r="92" spans="1:14" x14ac:dyDescent="0.25">
      <c r="C92" s="46"/>
      <c r="D92" s="599"/>
      <c r="E92" s="600"/>
      <c r="F92" s="601"/>
      <c r="G92" s="601"/>
      <c r="H92" s="601"/>
      <c r="I92" s="601"/>
      <c r="J92" s="602"/>
      <c r="K92" s="602"/>
      <c r="L92" s="602"/>
      <c r="M92" s="602"/>
      <c r="N92" s="602"/>
    </row>
    <row r="93" spans="1:14" x14ac:dyDescent="0.25">
      <c r="C93" s="46"/>
      <c r="D93" s="599"/>
      <c r="E93" s="600"/>
      <c r="F93" s="601"/>
      <c r="G93" s="601"/>
      <c r="H93" s="601"/>
      <c r="I93" s="601"/>
      <c r="J93" s="602"/>
      <c r="K93" s="602"/>
      <c r="L93" s="602"/>
      <c r="M93" s="602"/>
      <c r="N93" s="602"/>
    </row>
    <row r="94" spans="1:14" x14ac:dyDescent="0.25">
      <c r="D94" s="599"/>
      <c r="E94" s="600"/>
      <c r="F94" s="601"/>
      <c r="G94" s="601"/>
      <c r="H94" s="601"/>
      <c r="I94" s="601"/>
      <c r="J94" s="602"/>
      <c r="K94" s="602"/>
      <c r="L94" s="602"/>
      <c r="M94" s="602"/>
      <c r="N94" s="602"/>
    </row>
    <row r="95" spans="1:14" x14ac:dyDescent="0.25">
      <c r="D95" s="599"/>
      <c r="E95" s="600"/>
      <c r="F95" s="601"/>
      <c r="G95" s="601"/>
      <c r="H95" s="601"/>
      <c r="I95" s="601"/>
      <c r="J95" s="602"/>
      <c r="K95" s="602"/>
      <c r="L95" s="602"/>
      <c r="M95" s="602"/>
      <c r="N95" s="602"/>
    </row>
    <row r="96" spans="1:14" x14ac:dyDescent="0.25">
      <c r="D96" s="599"/>
      <c r="E96" s="600"/>
      <c r="F96" s="601"/>
      <c r="G96" s="601"/>
      <c r="H96" s="601"/>
      <c r="I96" s="601"/>
      <c r="J96" s="602"/>
      <c r="K96" s="602"/>
      <c r="L96" s="602"/>
      <c r="M96" s="602"/>
      <c r="N96" s="602"/>
    </row>
    <row r="97" spans="4:14" x14ac:dyDescent="0.25">
      <c r="D97" s="599"/>
      <c r="E97" s="600"/>
      <c r="F97" s="601"/>
      <c r="G97" s="601"/>
      <c r="H97" s="601"/>
      <c r="I97" s="601"/>
      <c r="J97" s="602"/>
      <c r="K97" s="602"/>
      <c r="L97" s="602"/>
      <c r="M97" s="602"/>
      <c r="N97" s="602"/>
    </row>
    <row r="98" spans="4:14" x14ac:dyDescent="0.25">
      <c r="D98" s="599"/>
      <c r="E98" s="600"/>
      <c r="F98" s="601"/>
      <c r="G98" s="601"/>
      <c r="H98" s="601"/>
      <c r="I98" s="601"/>
      <c r="J98" s="602"/>
      <c r="K98" s="602"/>
      <c r="L98" s="602"/>
      <c r="M98" s="602"/>
      <c r="N98" s="602"/>
    </row>
    <row r="99" spans="4:14" x14ac:dyDescent="0.25">
      <c r="D99" s="599"/>
      <c r="E99" s="600"/>
      <c r="F99" s="601"/>
      <c r="G99" s="601"/>
      <c r="H99" s="601"/>
      <c r="I99" s="601"/>
      <c r="J99" s="602"/>
      <c r="K99" s="602"/>
      <c r="L99" s="602"/>
      <c r="M99" s="602"/>
      <c r="N99" s="602"/>
    </row>
    <row r="100" spans="4:14" x14ac:dyDescent="0.25">
      <c r="D100" s="599"/>
      <c r="E100" s="600"/>
      <c r="F100" s="601"/>
      <c r="G100" s="601"/>
      <c r="H100" s="601"/>
      <c r="I100" s="601"/>
      <c r="J100" s="602"/>
      <c r="K100" s="602"/>
      <c r="L100" s="602"/>
      <c r="M100" s="602"/>
      <c r="N100" s="602"/>
    </row>
    <row r="101" spans="4:14" x14ac:dyDescent="0.25">
      <c r="D101" s="599"/>
      <c r="E101" s="600"/>
      <c r="F101" s="601"/>
      <c r="G101" s="601"/>
      <c r="H101" s="601"/>
      <c r="I101" s="601"/>
      <c r="J101" s="602"/>
      <c r="K101" s="602"/>
      <c r="L101" s="602"/>
      <c r="M101" s="602"/>
      <c r="N101" s="602"/>
    </row>
    <row r="102" spans="4:14" x14ac:dyDescent="0.25">
      <c r="D102" s="599"/>
      <c r="E102" s="600"/>
      <c r="F102" s="601"/>
      <c r="G102" s="601"/>
      <c r="H102" s="601"/>
      <c r="I102" s="601"/>
      <c r="J102" s="602"/>
      <c r="K102" s="602"/>
      <c r="L102" s="602"/>
      <c r="M102" s="602"/>
      <c r="N102" s="602"/>
    </row>
    <row r="103" spans="4:14" x14ac:dyDescent="0.25">
      <c r="D103" s="599"/>
      <c r="E103" s="600"/>
      <c r="F103" s="601"/>
      <c r="G103" s="601"/>
      <c r="H103" s="601"/>
      <c r="I103" s="601"/>
      <c r="J103" s="602"/>
      <c r="K103" s="602"/>
      <c r="L103" s="602"/>
      <c r="M103" s="602"/>
      <c r="N103" s="602"/>
    </row>
    <row r="104" spans="4:14" x14ac:dyDescent="0.25">
      <c r="D104" s="599"/>
      <c r="E104" s="600"/>
      <c r="F104" s="601"/>
      <c r="G104" s="601"/>
      <c r="H104" s="601"/>
      <c r="I104" s="601"/>
      <c r="J104" s="602"/>
      <c r="K104" s="602"/>
      <c r="L104" s="602"/>
      <c r="M104" s="602"/>
      <c r="N104" s="602"/>
    </row>
    <row r="105" spans="4:14" x14ac:dyDescent="0.25">
      <c r="D105" s="599"/>
      <c r="E105" s="600"/>
      <c r="F105" s="601"/>
      <c r="G105" s="601"/>
      <c r="H105" s="601"/>
      <c r="I105" s="601"/>
      <c r="J105" s="602"/>
      <c r="K105" s="602"/>
      <c r="L105" s="602"/>
      <c r="M105" s="602"/>
      <c r="N105" s="602"/>
    </row>
  </sheetData>
  <mergeCells count="14">
    <mergeCell ref="F2:J2"/>
    <mergeCell ref="F3:J3"/>
    <mergeCell ref="A79:B79"/>
    <mergeCell ref="A82:B82"/>
    <mergeCell ref="A40:B40"/>
    <mergeCell ref="A31:B31"/>
    <mergeCell ref="A20:B20"/>
    <mergeCell ref="A3:B3"/>
    <mergeCell ref="A7:B7"/>
    <mergeCell ref="A35:B35"/>
    <mergeCell ref="C11:C12"/>
    <mergeCell ref="D11:D12"/>
    <mergeCell ref="B11:B12"/>
    <mergeCell ref="A11:A12"/>
  </mergeCells>
  <conditionalFormatting sqref="D19:E19">
    <cfRule type="expression" dxfId="41" priority="63">
      <formula>#REF!="Required"</formula>
    </cfRule>
    <cfRule type="expression" dxfId="40" priority="64">
      <formula>#REF!="N/A"</formula>
    </cfRule>
  </conditionalFormatting>
  <conditionalFormatting sqref="D19:E19 B15 B59 B18 B21 B30 B33 B36:B37 B39 B47:B50 B52:B55 B64 B66 B74 B81 B83:B85">
    <cfRule type="expression" dxfId="39" priority="65">
      <formula>#REF!="N/A"</formula>
    </cfRule>
  </conditionalFormatting>
  <conditionalFormatting sqref="D25:E26">
    <cfRule type="expression" dxfId="38" priority="59">
      <formula>#REF!="Required"</formula>
    </cfRule>
    <cfRule type="expression" dxfId="37" priority="60">
      <formula>#REF!="N/A"</formula>
    </cfRule>
  </conditionalFormatting>
  <conditionalFormatting sqref="D25:E26">
    <cfRule type="expression" dxfId="36" priority="61">
      <formula>#REF!="N/A"</formula>
    </cfRule>
  </conditionalFormatting>
  <conditionalFormatting sqref="D36:E37">
    <cfRule type="expression" dxfId="35" priority="54">
      <formula>#REF!="N/A"</formula>
    </cfRule>
  </conditionalFormatting>
  <conditionalFormatting sqref="D36:E37">
    <cfRule type="expression" dxfId="34" priority="52">
      <formula>#REF!="Required"</formula>
    </cfRule>
    <cfRule type="expression" dxfId="33" priority="53">
      <formula>#REF!="N/A"</formula>
    </cfRule>
  </conditionalFormatting>
  <conditionalFormatting sqref="D45:E45">
    <cfRule type="expression" dxfId="32" priority="51">
      <formula>#REF!="N/A"</formula>
    </cfRule>
  </conditionalFormatting>
  <conditionalFormatting sqref="D45:E45">
    <cfRule type="expression" dxfId="31" priority="49">
      <formula>#REF!="Required"</formula>
    </cfRule>
    <cfRule type="expression" dxfId="30" priority="50">
      <formula>#REF!="N/A"</formula>
    </cfRule>
  </conditionalFormatting>
  <conditionalFormatting sqref="D47:E47">
    <cfRule type="expression" dxfId="29" priority="47">
      <formula>#REF!="N/A"</formula>
    </cfRule>
  </conditionalFormatting>
  <conditionalFormatting sqref="D47:E47">
    <cfRule type="expression" dxfId="28" priority="45">
      <formula>#REF!="Required"</formula>
    </cfRule>
    <cfRule type="expression" dxfId="27" priority="46">
      <formula>#REF!="N/A"</formula>
    </cfRule>
  </conditionalFormatting>
  <conditionalFormatting sqref="D52:E52">
    <cfRule type="expression" dxfId="26" priority="35">
      <formula>#REF!="Required"</formula>
    </cfRule>
    <cfRule type="expression" dxfId="25" priority="36">
      <formula>#REF!="N/A"</formula>
    </cfRule>
  </conditionalFormatting>
  <conditionalFormatting sqref="D52:E52">
    <cfRule type="expression" dxfId="24" priority="37">
      <formula>#REF!="N/A"</formula>
    </cfRule>
  </conditionalFormatting>
  <conditionalFormatting sqref="D61:E61">
    <cfRule type="expression" dxfId="23" priority="24">
      <formula>#REF!="N/A"</formula>
    </cfRule>
  </conditionalFormatting>
  <conditionalFormatting sqref="D61:E61">
    <cfRule type="expression" dxfId="22" priority="22">
      <formula>#REF!="Required"</formula>
    </cfRule>
    <cfRule type="expression" dxfId="21" priority="23">
      <formula>#REF!="N/A"</formula>
    </cfRule>
  </conditionalFormatting>
  <conditionalFormatting sqref="D77:E78">
    <cfRule type="expression" dxfId="20" priority="14">
      <formula>#REF!="N/A"</formula>
    </cfRule>
  </conditionalFormatting>
  <conditionalFormatting sqref="D77:E78">
    <cfRule type="expression" dxfId="19" priority="12">
      <formula>#REF!="Required"</formula>
    </cfRule>
    <cfRule type="expression" dxfId="18" priority="13">
      <formula>#REF!="N/A"</formula>
    </cfRule>
  </conditionalFormatting>
  <conditionalFormatting sqref="D81:E81">
    <cfRule type="expression" dxfId="17" priority="8">
      <formula>#REF!="Required"</formula>
    </cfRule>
    <cfRule type="expression" dxfId="16" priority="9">
      <formula>#REF!="N/A"</formula>
    </cfRule>
  </conditionalFormatting>
  <conditionalFormatting sqref="D81:E81">
    <cfRule type="expression" dxfId="15" priority="10">
      <formula>#REF!="N/A"</formula>
    </cfRule>
  </conditionalFormatting>
  <conditionalFormatting sqref="D86:E87">
    <cfRule type="expression" dxfId="14" priority="6">
      <formula>#REF!="N/A"</formula>
    </cfRule>
  </conditionalFormatting>
  <conditionalFormatting sqref="D86:E87">
    <cfRule type="expression" dxfId="13" priority="4">
      <formula>#REF!="Required"</formula>
    </cfRule>
    <cfRule type="expression" dxfId="12" priority="5">
      <formula>#REF!="N/A"</formula>
    </cfRule>
  </conditionalFormatting>
  <conditionalFormatting sqref="D49:E49">
    <cfRule type="expression" dxfId="11" priority="3">
      <formula>#REF!="N/A"</formula>
    </cfRule>
  </conditionalFormatting>
  <conditionalFormatting sqref="D49:E49">
    <cfRule type="expression" dxfId="10" priority="1">
      <formula>#REF!="Required"</formula>
    </cfRule>
    <cfRule type="expression" dxfId="9" priority="2">
      <formula>#REF!="N/A"</formula>
    </cfRule>
  </conditionalFormatting>
  <hyperlinks>
    <hyperlink ref="F45" r:id="rId1"/>
    <hyperlink ref="C93" location="Item" display="Item"/>
    <hyperlink ref="F58" r:id="rId2"/>
    <hyperlink ref="F66" r:id="rId3"/>
    <hyperlink ref="G72" r:id="rId4"/>
    <hyperlink ref="F10" r:id="rId5"/>
    <hyperlink ref="G10" r:id="rId6"/>
    <hyperlink ref="H74" r:id="rId7"/>
    <hyperlink ref="H10" r:id="rId8"/>
    <hyperlink ref="F8" r:id="rId9"/>
    <hyperlink ref="F9" r:id="rId10"/>
    <hyperlink ref="G9" r:id="rId11"/>
    <hyperlink ref="I13" r:id="rId12" display="OBJECTIVE:  National Sub-meter Program Requierments"/>
    <hyperlink ref="F5" r:id="rId13"/>
    <hyperlink ref="F14" r:id="rId14"/>
    <hyperlink ref="G14" r:id="rId15"/>
    <hyperlink ref="H14" r:id="rId16"/>
    <hyperlink ref="F21" r:id="rId17"/>
    <hyperlink ref="G28" r:id="rId18"/>
    <hyperlink ref="G30" r:id="rId19"/>
    <hyperlink ref="F30" r:id="rId20"/>
    <hyperlink ref="F13" r:id="rId21"/>
    <hyperlink ref="H13" r:id="rId22" display="OBJECTIVE: Radiation Saftey Managment Program"/>
    <hyperlink ref="G13" r:id="rId23"/>
    <hyperlink ref="F32" r:id="rId24"/>
    <hyperlink ref="G11" r:id="rId25"/>
    <hyperlink ref="H11" r:id="rId26"/>
    <hyperlink ref="G41" r:id="rId27" display="https://dpeintranet-seg.defence.gov.au/guidance-compliance/facilities-estate-management/project-program-management/estate-engineering-policy/building-works"/>
    <hyperlink ref="F49" r:id="rId28"/>
    <hyperlink ref="F50" r:id="rId29" display="ADF: Internal Regulation and Assurance "/>
    <hyperlink ref="I11" r:id="rId30"/>
    <hyperlink ref="F72" r:id="rId31" display="https://dpeintranet-seg.defence.gov.au/guidance-compliance/facilities-estate-management/project-program-management/smart-infrastructure"/>
    <hyperlink ref="H29" r:id="rId32"/>
    <hyperlink ref="A4" location="'2. Proj Lifecycle &amp; HOTO Plan'!A7" display="'2. Proj Lifecycle &amp; HOTO Plan'!A7"/>
    <hyperlink ref="A6" location="'2. Proj Lifecycle &amp; HOTO Plan'!A8" display="'2. Proj Lifecycle &amp; HOTO Plan'!A8"/>
    <hyperlink ref="A8" location="'2. Proj Lifecycle &amp; HOTO Plan'!A10" display="'2. Proj Lifecycle &amp; HOTO Plan'!A10"/>
    <hyperlink ref="A9" location="'2. Proj Lifecycle &amp; HOTO Plan'!A11" display="'2. Proj Lifecycle &amp; HOTO Plan'!A11"/>
    <hyperlink ref="A10" location="'2. Proj Lifecycle &amp; HOTO Plan'!A12" display="'2. Proj Lifecycle &amp; HOTO Plan'!A12"/>
    <hyperlink ref="A13" location="'2. Proj Lifecycle &amp; HOTO Plan'!A13" display="'2. Proj Lifecycle &amp; HOTO Plan'!A13"/>
    <hyperlink ref="A15" location="'2. Proj Lifecycle &amp; HOTO Plan'!A14" display="'2. Proj Lifecycle &amp; HOTO Plan'!A14"/>
    <hyperlink ref="A16" location="'2. Proj Lifecycle &amp; HOTO Plan'!A15" display="'2. Proj Lifecycle &amp; HOTO Plan'!A15"/>
    <hyperlink ref="A17" location="'2. Proj Lifecycle &amp; HOTO Plan'!A16" display="'2. Proj Lifecycle &amp; HOTO Plan'!A16"/>
    <hyperlink ref="A18" location="'2. Proj Lifecycle &amp; HOTO Plan'!A17" display="'2. Proj Lifecycle &amp; HOTO Plan'!A17"/>
    <hyperlink ref="A19" location="'2. Proj Lifecycle &amp; HOTO Plan'!A18" display="'2. Proj Lifecycle &amp; HOTO Plan'!A18"/>
    <hyperlink ref="A21" location="'2. Proj Lifecycle &amp; HOTO Plan'!A20" display="'2. Proj Lifecycle &amp; HOTO Plan'!A20"/>
    <hyperlink ref="A24" location="'2. Proj Lifecycle &amp; HOTO Plan'!A21" display="'2. Proj Lifecycle &amp; HOTO Plan'!A21"/>
    <hyperlink ref="A25" location="'2. Proj Lifecycle &amp; HOTO Plan'!A22" display="'2. Proj Lifecycle &amp; HOTO Plan'!A22"/>
    <hyperlink ref="A27" location="'2. Proj Lifecycle &amp; HOTO Plan'!A23" display="'2. Proj Lifecycle &amp; HOTO Plan'!A23"/>
    <hyperlink ref="A28" location="'2. Proj Lifecycle &amp; HOTO Plan'!A24" display="'2. Proj Lifecycle &amp; HOTO Plan'!A24"/>
    <hyperlink ref="A29" location="'2. Proj Lifecycle &amp; HOTO Plan'!A25" display="'2. Proj Lifecycle &amp; HOTO Plan'!A25"/>
    <hyperlink ref="A30" location="'2. Proj Lifecycle &amp; HOTO Plan'!A26" display="'2. Proj Lifecycle &amp; HOTO Plan'!A26"/>
    <hyperlink ref="A32" location="'2. Proj Lifecycle &amp; HOTO Plan'!A28" display="'2. Proj Lifecycle &amp; HOTO Plan'!A28"/>
    <hyperlink ref="A33" location="'2. Proj Lifecycle &amp; HOTO Plan'!A29" display="'2. Proj Lifecycle &amp; HOTO Plan'!A29"/>
    <hyperlink ref="A34" location="'2. Proj Lifecycle &amp; HOTO Plan'!A30" display="'2. Proj Lifecycle &amp; HOTO Plan'!A30"/>
    <hyperlink ref="A36" location="'2. Proj Lifecycle &amp; HOTO Plan'!A32" display="'2. Proj Lifecycle &amp; HOTO Plan'!A32"/>
    <hyperlink ref="A38" location="'2. Proj Lifecycle &amp; HOTO Plan'!A33" display="'2. Proj Lifecycle &amp; HOTO Plan'!A33"/>
    <hyperlink ref="A39" location="'2. Proj Lifecycle &amp; HOTO Plan'!A34" display="'2. Proj Lifecycle &amp; HOTO Plan'!A34"/>
    <hyperlink ref="A41" location="'2. Proj Lifecycle &amp; HOTO Plan'!A36" display="'2. Proj Lifecycle &amp; HOTO Plan'!A36"/>
    <hyperlink ref="A43" location="'2. Proj Lifecycle &amp; HOTO Plan'!A37" display="'2. Proj Lifecycle &amp; HOTO Plan'!A37"/>
    <hyperlink ref="A45" location="'2. Proj Lifecycle &amp; HOTO Plan'!A38" display="'2. Proj Lifecycle &amp; HOTO Plan'!A38"/>
    <hyperlink ref="A46" location="'2. Proj Lifecycle &amp; HOTO Plan'!A39" display="'2. Proj Lifecycle &amp; HOTO Plan'!A39"/>
    <hyperlink ref="A47" location="'2. Proj Lifecycle &amp; HOTO Plan'!A40" display="'2. Proj Lifecycle &amp; HOTO Plan'!A40"/>
    <hyperlink ref="A48" location="'2. Proj Lifecycle &amp; HOTO Plan'!A41" display="'2. Proj Lifecycle &amp; HOTO Plan'!A41"/>
    <hyperlink ref="A49" location="'2. Proj Lifecycle &amp; HOTO Plan'!A42" display="'2. Proj Lifecycle &amp; HOTO Plan'!A42"/>
    <hyperlink ref="A50" location="'2. Proj Lifecycle &amp; HOTO Plan'!A43" display="'2. Proj Lifecycle &amp; HOTO Plan'!A43"/>
    <hyperlink ref="A51" location="'2. Proj Lifecycle &amp; HOTO Plan'!A44" display="'2. Proj Lifecycle &amp; HOTO Plan'!A44"/>
    <hyperlink ref="A52" location="'2. Proj Lifecycle &amp; HOTO Plan'!A45" display="'2. Proj Lifecycle &amp; HOTO Plan'!A45"/>
    <hyperlink ref="A53" location="'2. Proj Lifecycle &amp; HOTO Plan'!A46" display="'2. Proj Lifecycle &amp; HOTO Plan'!A46"/>
    <hyperlink ref="A54" location="'2. Proj Lifecycle &amp; HOTO Plan'!A47" display="'2. Proj Lifecycle &amp; HOTO Plan'!A47"/>
    <hyperlink ref="A55" location="'2. Proj Lifecycle &amp; HOTO Plan'!A48" display="'2. Proj Lifecycle &amp; HOTO Plan'!A48"/>
    <hyperlink ref="A56" location="'2. Proj Lifecycle &amp; HOTO Plan'!A49" display="'2. Proj Lifecycle &amp; HOTO Plan'!A49"/>
    <hyperlink ref="A57" location="'2. Proj Lifecycle &amp; HOTO Plan'!A50" display="'2. Proj Lifecycle &amp; HOTO Plan'!A50"/>
    <hyperlink ref="A58" location="'2. Proj Lifecycle &amp; HOTO Plan'!A51" display="'2. Proj Lifecycle &amp; HOTO Plan'!A51"/>
    <hyperlink ref="A59" location="'2. Proj Lifecycle &amp; HOTO Plan'!A52" display="'2. Proj Lifecycle &amp; HOTO Plan'!A52"/>
    <hyperlink ref="A60" location="'2. Proj Lifecycle &amp; HOTO Plan'!A53" display="'2. Proj Lifecycle &amp; HOTO Plan'!A53"/>
    <hyperlink ref="A61" location="'2. Proj Lifecycle &amp; HOTO Plan'!A54" display="'2. Proj Lifecycle &amp; HOTO Plan'!A54"/>
    <hyperlink ref="A62" location="'2. Proj Lifecycle &amp; HOTO Plan'!A55" display="'2. Proj Lifecycle &amp; HOTO Plan'!A55"/>
    <hyperlink ref="A63" location="'2. Proj Lifecycle &amp; HOTO Plan'!A56" display="'2. Proj Lifecycle &amp; HOTO Plan'!A56"/>
    <hyperlink ref="A64" location="'2. Proj Lifecycle &amp; HOTO Plan'!A57" display="'2. Proj Lifecycle &amp; HOTO Plan'!A57"/>
    <hyperlink ref="A65" location="'2. Proj Lifecycle &amp; HOTO Plan'!A58" display="'2. Proj Lifecycle &amp; HOTO Plan'!A58"/>
    <hyperlink ref="A66" location="'2. Proj Lifecycle &amp; HOTO Plan'!A59" display="'2. Proj Lifecycle &amp; HOTO Plan'!A59"/>
    <hyperlink ref="A67" location="'2. Proj Lifecycle &amp; HOTO Plan'!A60" display="'2. Proj Lifecycle &amp; HOTO Plan'!A60"/>
    <hyperlink ref="A68" location="'2. Proj Lifecycle &amp; HOTO Plan'!A61" display="'2. Proj Lifecycle &amp; HOTO Plan'!A61"/>
    <hyperlink ref="A69" location="'2. Proj Lifecycle &amp; HOTO Plan'!A62" display="'2. Proj Lifecycle &amp; HOTO Plan'!A62"/>
    <hyperlink ref="A70" location="'2. Proj Lifecycle &amp; HOTO Plan'!A63" display="'2. Proj Lifecycle &amp; HOTO Plan'!A63"/>
    <hyperlink ref="A71" location="'2. Proj Lifecycle &amp; HOTO Plan'!A64" display="'2. Proj Lifecycle &amp; HOTO Plan'!A64"/>
    <hyperlink ref="A72" location="'2. Proj Lifecycle &amp; HOTO Plan'!A65" display="'2. Proj Lifecycle &amp; HOTO Plan'!A65"/>
    <hyperlink ref="A73" location="'2. Proj Lifecycle &amp; HOTO Plan'!A66" display="'2. Proj Lifecycle &amp; HOTO Plan'!A66"/>
    <hyperlink ref="A74" location="'2. Proj Lifecycle &amp; HOTO Plan'!A67" display="'2. Proj Lifecycle &amp; HOTO Plan'!A67"/>
    <hyperlink ref="A75" location="'2. Proj Lifecycle &amp; HOTO Plan'!A68" display="'2. Proj Lifecycle &amp; HOTO Plan'!A68"/>
    <hyperlink ref="A76" location="'2. Proj Lifecycle &amp; HOTO Plan'!A69" display="'2. Proj Lifecycle &amp; HOTO Plan'!A69"/>
    <hyperlink ref="A77" location="'2. Proj Lifecycle &amp; HOTO Plan'!A70" display="'2. Proj Lifecycle &amp; HOTO Plan'!A70"/>
    <hyperlink ref="A80" location="'2. Proj Lifecycle &amp; HOTO Plan'!A73" display="'2. Proj Lifecycle &amp; HOTO Plan'!A73"/>
    <hyperlink ref="A81" location="'2. Proj Lifecycle &amp; HOTO Plan'!A74" display="'2. Proj Lifecycle &amp; HOTO Plan'!A74"/>
    <hyperlink ref="A83" location="'2. Proj Lifecycle &amp; HOTO Plan'!A76" display="'2. Proj Lifecycle &amp; HOTO Plan'!A76"/>
    <hyperlink ref="A84" location="'2. Proj Lifecycle &amp; HOTO Plan'!A77" display="'2. Proj Lifecycle &amp; HOTO Plan'!A77"/>
    <hyperlink ref="A85" location="'2. Proj Lifecycle &amp; HOTO Plan'!A78" display="'2. Proj Lifecycle &amp; HOTO Plan'!A78"/>
    <hyperlink ref="A86" location="'2. Proj Lifecycle &amp; HOTO Plan'!A79" display="'2. Proj Lifecycle &amp; HOTO Plan'!A79"/>
    <hyperlink ref="H30" r:id="rId33"/>
    <hyperlink ref="G45" r:id="rId34"/>
    <hyperlink ref="G50" r:id="rId35"/>
    <hyperlink ref="G55" r:id="rId36"/>
    <hyperlink ref="G74" r:id="rId37"/>
    <hyperlink ref="I74" r:id="rId38"/>
    <hyperlink ref="F28" r:id="rId39" display="mailto:dsgbsm@defence.gov.au"/>
    <hyperlink ref="F29" r:id="rId40" display="mailto:dsgbsm@defence.gov.au"/>
    <hyperlink ref="F6" r:id="rId41"/>
    <hyperlink ref="F12" r:id="rId42"/>
    <hyperlink ref="I10" r:id="rId43"/>
    <hyperlink ref="F16" r:id="rId44"/>
    <hyperlink ref="G16" r:id="rId45"/>
    <hyperlink ref="I16" r:id="rId46"/>
    <hyperlink ref="F17" r:id="rId47"/>
    <hyperlink ref="G17" r:id="rId48"/>
    <hyperlink ref="G21" r:id="rId49"/>
    <hyperlink ref="H28" r:id="rId50"/>
    <hyperlink ref="G29" r:id="rId51"/>
    <hyperlink ref="I28" r:id="rId52"/>
    <hyperlink ref="I30" r:id="rId53"/>
    <hyperlink ref="F36" r:id="rId54"/>
    <hyperlink ref="F41" r:id="rId55"/>
    <hyperlink ref="H50" r:id="rId56" display="OBJECTIVE: Defence Radiation Saftey Manual (DRSM)"/>
    <hyperlink ref="F55" r:id="rId57"/>
    <hyperlink ref="F70" r:id="rId58"/>
    <hyperlink ref="G71" r:id="rId59"/>
    <hyperlink ref="H45" r:id="rId60"/>
    <hyperlink ref="F71" r:id="rId61"/>
    <hyperlink ref="G70" r:id="rId62"/>
    <hyperlink ref="H70" r:id="rId63"/>
    <hyperlink ref="I70" r:id="rId64"/>
    <hyperlink ref="F73" r:id="rId65"/>
    <hyperlink ref="G8" r:id="rId66"/>
    <hyperlink ref="G49" r:id="rId67"/>
    <hyperlink ref="I45" r:id="rId68"/>
    <hyperlink ref="H12" r:id="rId69"/>
    <hyperlink ref="J30" r:id="rId70"/>
    <hyperlink ref="J70" r:id="rId71"/>
    <hyperlink ref="G6" r:id="rId72"/>
    <hyperlink ref="H6" r:id="rId73"/>
    <hyperlink ref="H72" r:id="rId74"/>
    <hyperlink ref="H8" r:id="rId75"/>
    <hyperlink ref="I50" r:id="rId76"/>
    <hyperlink ref="J10" r:id="rId77"/>
    <hyperlink ref="F74" r:id="rId78"/>
    <hyperlink ref="A78" location="'2. Proj Lifecycle &amp; HOTO Plan'!A71" display="'2. Proj Lifecycle &amp; HOTO Plan'!A71"/>
    <hyperlink ref="A87" location="'2. Proj Lifecycle &amp; HOTO Plan'!A80" display="'2. Proj Lifecycle &amp; HOTO Plan'!A80"/>
    <hyperlink ref="I29" r:id="rId79"/>
    <hyperlink ref="J29" r:id="rId80"/>
    <hyperlink ref="F62" r:id="rId81"/>
    <hyperlink ref="F11" r:id="rId82"/>
    <hyperlink ref="G12" r:id="rId83"/>
    <hyperlink ref="H16" r:id="rId84"/>
    <hyperlink ref="J28" r:id="rId85"/>
    <hyperlink ref="J45" r:id="rId86"/>
    <hyperlink ref="I8" r:id="rId87"/>
  </hyperlinks>
  <pageMargins left="0.7" right="0.7" top="0.75" bottom="0.75" header="0.3" footer="0.3"/>
  <pageSetup paperSize="9" scale="27" fitToHeight="0" orientation="landscape" r:id="rId8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918DF3255C76449E4FA8D0D691AD9E" ma:contentTypeVersion="17" ma:contentTypeDescription="Create a new document." ma:contentTypeScope="" ma:versionID="d6174cfbd938a714b94cb283b1a3d5c8">
  <xsd:schema xmlns:xsd="http://www.w3.org/2001/XMLSchema" xmlns:xs="http://www.w3.org/2001/XMLSchema" xmlns:p="http://schemas.microsoft.com/office/2006/metadata/properties" xmlns:ns1="http://schemas.microsoft.com/sharepoint/v3" xmlns:ns2="ed67767c-4a2f-4a55-9efb-97f008ce630e" xmlns:ns3="928ec945-910a-43f9-a4ce-9cef8263504f" xmlns:ns4="f218e1f0-61a6-4f5a-9533-a248997b6abd" targetNamespace="http://schemas.microsoft.com/office/2006/metadata/properties" ma:root="true" ma:fieldsID="c5ddd57b1f9308572e1ee487691993da" ns1:_="" ns2:_="" ns3:_="" ns4:_="">
    <xsd:import namespace="http://schemas.microsoft.com/sharepoint/v3"/>
    <xsd:import namespace="ed67767c-4a2f-4a55-9efb-97f008ce630e"/>
    <xsd:import namespace="928ec945-910a-43f9-a4ce-9cef8263504f"/>
    <xsd:import namespace="f218e1f0-61a6-4f5a-9533-a248997b6abd"/>
    <xsd:element name="properties">
      <xsd:complexType>
        <xsd:sequence>
          <xsd:element name="documentManagement">
            <xsd:complexType>
              <xsd:all>
                <xsd:element ref="ns2:Category" minOccurs="0"/>
                <xsd:element ref="ns2:Entity" minOccurs="0"/>
                <xsd:element ref="ns3:SharedWithUsers" minOccurs="0"/>
                <xsd:element ref="ns3:SharedWithDetails" minOccurs="0"/>
                <xsd:element ref="ns4:LastSharedByUser" minOccurs="0"/>
                <xsd:element ref="ns4:LastSharedByTime" minOccurs="0"/>
                <xsd:element ref="ns1:_ip_UnifiedCompliancePolicyProperties" minOccurs="0"/>
                <xsd:element ref="ns1:_ip_UnifiedCompliancePolicyUIAction"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description="" ma:hidden="true" ma:internalName="_ip_UnifiedCompliancePolicyProperties">
      <xsd:simpleType>
        <xsd:restriction base="dms:Note"/>
      </xsd:simpleType>
    </xsd:element>
    <xsd:element name="_ip_UnifiedCompliancePolicyUIAction" ma:index="15"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67767c-4a2f-4a55-9efb-97f008ce630e" elementFormDefault="qualified">
    <xsd:import namespace="http://schemas.microsoft.com/office/2006/documentManagement/types"/>
    <xsd:import namespace="http://schemas.microsoft.com/office/infopath/2007/PartnerControls"/>
    <xsd:element name="Category" ma:index="8" nillable="true" ma:displayName="Category" ma:description="Type of document" ma:indexed="true" ma:internalName="Category">
      <xsd:simpleType>
        <xsd:restriction base="dms:Text">
          <xsd:maxLength value="255"/>
        </xsd:restriction>
      </xsd:simpleType>
    </xsd:element>
    <xsd:element name="Entity" ma:index="9" nillable="true" ma:displayName="Entity" ma:description="Company Name/Type" ma:internalName="Entity">
      <xsd:simpleType>
        <xsd:restriction base="dms:Text">
          <xsd:maxLength value="255"/>
        </xsd:restriction>
      </xsd:simpleType>
    </xsd:element>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description="" ma:internalName="MediaServiceAutoTags"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Location" ma:index="21" nillable="true" ma:displayName="MediaServiceLocation" ma:internalName="MediaServiceLocation"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8ec945-910a-43f9-a4ce-9cef8263504f"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18e1f0-61a6-4f5a-9533-a248997b6abd" elementFormDefault="qualified">
    <xsd:import namespace="http://schemas.microsoft.com/office/2006/documentManagement/types"/>
    <xsd:import namespace="http://schemas.microsoft.com/office/infopath/2007/PartnerControls"/>
    <xsd:element name="LastSharedByUser" ma:index="12" nillable="true" ma:displayName="Last Shared By User" ma:description="" ma:internalName="LastSharedByUser" ma:readOnly="true">
      <xsd:simpleType>
        <xsd:restriction base="dms:Note">
          <xsd:maxLength value="255"/>
        </xsd:restriction>
      </xsd:simpleType>
    </xsd:element>
    <xsd:element name="LastSharedByTime" ma:index="13"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Properties xmlns="http://schemas.microsoft.com/sharepoint/v3" xsi:nil="true"/>
    <Category xmlns="ed67767c-4a2f-4a55-9efb-97f008ce630e">HOTO</Category>
    <Entity xmlns="ed67767c-4a2f-4a55-9efb-97f008ce630e" xsi:nil="true"/>
    <_ip_UnifiedCompliancePolicyUIAction xmlns="http://schemas.microsoft.com/sharepoint/v3" xsi:nil="true"/>
  </documentManagement>
</p:properties>
</file>

<file path=customXml/item4.xml>��< ? x m l   v e r s i o n = " 1 . 0 "   e n c o d i n g = " u t f - 1 6 " ? > < D a t a M a s h u p   x m l n s = " h t t p : / / s c h e m a s . m i c r o s o f t . c o m / D a t a M a s h u p " > A A A A A B g D A A B Q S w M E F A A C A A g A c y 2 F T v s e u d + o A A A A + Q A A A B I A H A B D b 2 5 m a W c v U G F j a 2 F n Z S 5 4 b W w g o h g A K K A U A A A A A A A A A A A A A A A A A A A A A A A A A A A A h Y / R C o I w G I V f R X b v N i d Z y O 8 k u k 0 I o u h 2 r K U j n e F m 8 9 2 6 6 J F 6 h Y S y u u v y H L 4 D 3 3 n c 7 p A P T R 1 c V W d 1 a z I U Y Y o C Z W R 7 1 K b M U O 9 O 4 Q L l H D Z C n k W p g h E 2 N h 2 s z l D l 3 C U l x H u P f Y z b r i S M 0 o g c i v V W V q o R o T b W C S M V + q y O / 1 e I w / 4 l w x l O E j y L 5 w m O E s a A T D 0 U 2 n w Z N i p j C u S n h F V f u 7 5 T X J l w u Q M y R S D v G / w J U E s D B B Q A A g A I A H M t h U 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z L Y V O K I p H u A 4 A A A A R A A A A E w A c A E Z v c m 1 1 b G F z L 1 N l Y 3 R p b 2 4 x L m 0 g o h g A K K A U A A A A A A A A A A A A A A A A A A A A A A A A A A A A K 0 5 N L s n M z 1 M I h t C G 1 g B Q S w E C L Q A U A A I A C A B z L Y V O + x 6 5 3 6 g A A A D 5 A A A A E g A A A A A A A A A A A A A A A A A A A A A A Q 2 9 u Z m l n L 1 B h Y 2 t h Z 2 U u e G 1 s U E s B A i 0 A F A A C A A g A c y 2 F T g / K 6 a u k A A A A 6 Q A A A B M A A A A A A A A A A A A A A A A A 9 A A A A F t D b 2 5 0 Z W 5 0 X 1 R 5 c G V z X S 5 4 b W x Q S w E C L Q A U A A I A C A B z L Y V O 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b / i H 3 X e j d U S 1 a c f q R 0 D L E w A A A A A C A A A A A A A Q Z g A A A A E A A C A A A A A e S S c o R e T c c n 0 x x x G V M y W n E A p x l h G f J 5 4 5 E 9 8 a 1 C + 8 3 g A A A A A O g A A A A A I A A C A A A A D E W w i n O D m N M + u O + u I g R m d R 1 2 S u E i c C p P e 2 R M q Y N n u r G V A A A A B t r F U w r 5 7 E D z v I D Y a W 2 f A c 7 B S y h B 6 S z 6 j Z U 6 m Y b 3 U f i / x z W j r n 3 e F z y C 9 N i 8 K m 8 e A N s G 5 t 2 C I d R m C T + m v E g L 9 V U B 2 R L d 8 B l g Q U t n S K E p Q q D U A A A A D 2 w x j U 5 w A 0 7 i l O N j Z w 2 2 E / t X A t Z F h s g L Q p l X q e u g b z P G 4 B W E + 4 h 3 f t e d C X l r 7 c b B O c X / k c 4 B E V J M t R 6 0 J x N m D q < / D a t a M a s h u p > 
</file>

<file path=customXml/itemProps1.xml><?xml version="1.0" encoding="utf-8"?>
<ds:datastoreItem xmlns:ds="http://schemas.openxmlformats.org/officeDocument/2006/customXml" ds:itemID="{DAEC1E3A-45AF-4BBB-9D15-5BAD3831D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67767c-4a2f-4a55-9efb-97f008ce630e"/>
    <ds:schemaRef ds:uri="928ec945-910a-43f9-a4ce-9cef8263504f"/>
    <ds:schemaRef ds:uri="f218e1f0-61a6-4f5a-9533-a248997b6a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9D605C-320E-4CA2-8227-01F3441F8E30}">
  <ds:schemaRefs>
    <ds:schemaRef ds:uri="http://schemas.microsoft.com/sharepoint/v3/contenttype/forms"/>
  </ds:schemaRefs>
</ds:datastoreItem>
</file>

<file path=customXml/itemProps3.xml><?xml version="1.0" encoding="utf-8"?>
<ds:datastoreItem xmlns:ds="http://schemas.openxmlformats.org/officeDocument/2006/customXml" ds:itemID="{350BF835-7E02-42B8-BD77-81627B3C9AAD}">
  <ds:schemaRefs>
    <ds:schemaRef ds:uri="http://schemas.microsoft.com/office/2006/metadata/properties"/>
    <ds:schemaRef ds:uri="http://schemas.microsoft.com/office/2006/documentManagement/types"/>
    <ds:schemaRef ds:uri="f218e1f0-61a6-4f5a-9533-a248997b6abd"/>
    <ds:schemaRef ds:uri="http://schemas.microsoft.com/sharepoint/v3"/>
    <ds:schemaRef ds:uri="http://purl.org/dc/terms/"/>
    <ds:schemaRef ds:uri="http://schemas.openxmlformats.org/package/2006/metadata/core-properties"/>
    <ds:schemaRef ds:uri="ed67767c-4a2f-4a55-9efb-97f008ce630e"/>
    <ds:schemaRef ds:uri="http://purl.org/dc/dcmitype/"/>
    <ds:schemaRef ds:uri="http://schemas.microsoft.com/office/infopath/2007/PartnerControls"/>
    <ds:schemaRef ds:uri="http://purl.org/dc/elements/1.1/"/>
    <ds:schemaRef ds:uri="928ec945-910a-43f9-a4ce-9cef8263504f"/>
    <ds:schemaRef ds:uri="http://www.w3.org/XML/1998/namespace"/>
  </ds:schemaRefs>
</ds:datastoreItem>
</file>

<file path=customXml/itemProps4.xml><?xml version="1.0" encoding="utf-8"?>
<ds:datastoreItem xmlns:ds="http://schemas.openxmlformats.org/officeDocument/2006/customXml" ds:itemID="{C35567E8-E50A-48DF-804B-FADBA71CDD0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HOTO Version Log</vt:lpstr>
      <vt:lpstr>HOTO Instructions</vt:lpstr>
      <vt:lpstr>0. Project Details</vt:lpstr>
      <vt:lpstr>1. HOTO Checklist Signatures</vt:lpstr>
      <vt:lpstr>2. Proj Lifecycle &amp; HOTO Plan</vt:lpstr>
      <vt:lpstr>3. Data Provision Checklist</vt:lpstr>
      <vt:lpstr>4. DLP Checklist</vt:lpstr>
      <vt:lpstr>5. HOTO Caveat Logs</vt:lpstr>
      <vt:lpstr>6. Proj Lifecycle Criteria Inst</vt:lpstr>
      <vt:lpstr>7.Data Provision Checklist Inst</vt:lpstr>
      <vt:lpstr>8.EIPP Template</vt:lpstr>
      <vt:lpstr>HOTO RACI </vt:lpstr>
      <vt:lpstr>Abbr. &amp; Definitions</vt:lpstr>
      <vt:lpstr>Reference Cells</vt:lpstr>
      <vt:lpstr>N_A</vt:lpstr>
      <vt:lpstr>'1. HOTO Checklist Signatures'!Print_Area</vt:lpstr>
      <vt:lpstr>Required</vt:lpstr>
    </vt:vector>
  </TitlesOfParts>
  <Company>Homecontrol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ODonnell, Marnie</dc:creator>
  <cp:lastModifiedBy>Crees-Meldrum, Alex MR</cp:lastModifiedBy>
  <cp:lastPrinted>2021-07-05T03:00:45Z</cp:lastPrinted>
  <dcterms:created xsi:type="dcterms:W3CDTF">2019-04-01T01:04:03Z</dcterms:created>
  <dcterms:modified xsi:type="dcterms:W3CDTF">2026-03-18T03:34:27Z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0x01010097918DF3255C76449E4FA8D0D691AD9E</vt:lpwstr>
  </property>
  <property fmtid="{D5CDD505-2E9C-101B-9397-08002B2CF9AE}" pid="3" name="Objective-Id">
    <vt:lpwstr>BS75201098</vt:lpwstr>
  </property>
  <property fmtid="{D5CDD505-2E9C-101B-9397-08002B2CF9AE}" pid="4" name="Objective-Title">
    <vt:lpwstr>HOTOPlanChecklist_v7.6</vt:lpwstr>
  </property>
  <property fmtid="{D5CDD505-2E9C-101B-9397-08002B2CF9AE}" pid="5" name="Objective-Comment">
    <vt:lpwstr/>
  </property>
  <property fmtid="{D5CDD505-2E9C-101B-9397-08002B2CF9AE}" pid="6" name="Objective-CreationStamp">
    <vt:filetime>2026-01-14T02:09:24Z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2026-01-27T03:14:46Z</vt:filetime>
  </property>
  <property fmtid="{D5CDD505-2E9C-101B-9397-08002B2CF9AE}" pid="10" name="Objective-ModificationStamp">
    <vt:filetime>2026-01-27T03:14:46Z</vt:filetime>
  </property>
  <property fmtid="{D5CDD505-2E9C-101B-9397-08002B2CF9AE}" pid="11" name="Objective-Owner">
    <vt:lpwstr>Defence</vt:lpwstr>
  </property>
  <property fmtid="{D5CDD505-2E9C-101B-9397-08002B2CF9AE}" pid="12" name="Objective-Path">
    <vt:lpwstr>Objective Global Folder - PROD:Defence Business Units:Associate Secretary Organisation:Security and Estate Group:Service Delivery Division:ESD [SDD] : Estate Service Delivery Branch [Service Delivery Division]:04 ESD Core Business:Directorate of Estate &amp; </vt:lpwstr>
  </property>
  <property fmtid="{D5CDD505-2E9C-101B-9397-08002B2CF9AE}" pid="13" name="Objective-Parent">
    <vt:lpwstr>HOTO</vt:lpwstr>
  </property>
  <property fmtid="{D5CDD505-2E9C-101B-9397-08002B2CF9AE}" pid="14" name="Objective-State">
    <vt:lpwstr>Published</vt:lpwstr>
  </property>
  <property fmtid="{D5CDD505-2E9C-101B-9397-08002B2CF9AE}" pid="15" name="Objective-Version">
    <vt:lpwstr>6.0</vt:lpwstr>
  </property>
  <property fmtid="{D5CDD505-2E9C-101B-9397-08002B2CF9AE}" pid="16" name="Objective-VersionNumber">
    <vt:i4>6</vt:i4>
  </property>
  <property fmtid="{D5CDD505-2E9C-101B-9397-08002B2CF9AE}" pid="17" name="Objective-VersionComment">
    <vt:lpwstr/>
  </property>
  <property fmtid="{D5CDD505-2E9C-101B-9397-08002B2CF9AE}" pid="18" name="Objective-FileNumber">
    <vt:lpwstr>2024/1122171</vt:lpwstr>
  </property>
  <property fmtid="{D5CDD505-2E9C-101B-9397-08002B2CF9AE}" pid="19" name="Objective-Classification">
    <vt:lpwstr>[Inherited - Official]</vt:lpwstr>
  </property>
  <property fmtid="{D5CDD505-2E9C-101B-9397-08002B2CF9AE}" pid="20" name="Objective-Caveats">
    <vt:lpwstr/>
  </property>
  <property fmtid="{D5CDD505-2E9C-101B-9397-08002B2CF9AE}" pid="21" name="Objective-Document Type [system]">
    <vt:lpwstr/>
  </property>
  <property fmtid="{D5CDD505-2E9C-101B-9397-08002B2CF9AE}" pid="22" name="Objective-Reason for Security Classification Change [system]">
    <vt:lpwstr/>
  </property>
  <property fmtid="{D5CDD505-2E9C-101B-9397-08002B2CF9AE}" pid="23" name="Objective-Document Type">
    <vt:lpwstr/>
  </property>
  <property fmtid="{D5CDD505-2E9C-101B-9397-08002B2CF9AE}" pid="24" name="Objective-Reason for Security Classification Change">
    <vt:lpwstr/>
  </property>
</Properties>
</file>